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5BECB79E-BB98-40CC-B7DB-BA06AC62BA28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Junior'!$A$3:$AT$3</definedName>
    <definedName name="_xlnm._FilterDatabase" localSheetId="0" hidden="1">'Angler of the year - Open Line'!$E$1:$E$112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31" r:id="rId10"/>
    <pivotCache cacheId="32" r:id="rId11"/>
  </pivotCaches>
</workbook>
</file>

<file path=xl/calcChain.xml><?xml version="1.0" encoding="utf-8"?>
<calcChain xmlns="http://schemas.openxmlformats.org/spreadsheetml/2006/main">
  <c r="J42" i="13" l="1"/>
  <c r="J41" i="13"/>
  <c r="J39" i="13"/>
  <c r="J37" i="13"/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37" i="8"/>
  <c r="AL37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14" i="8"/>
  <c r="J14" i="8"/>
  <c r="L14" i="8"/>
  <c r="N14" i="8"/>
  <c r="P14" i="8"/>
  <c r="R14" i="8"/>
  <c r="T14" i="8"/>
  <c r="V14" i="8"/>
  <c r="X14" i="8"/>
  <c r="Z14" i="8"/>
  <c r="AB14" i="8"/>
  <c r="AF14" i="8"/>
  <c r="AH14" i="8"/>
  <c r="AJ14" i="8"/>
  <c r="AL14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35" i="8"/>
  <c r="J35" i="8"/>
  <c r="L35" i="8"/>
  <c r="N35" i="8"/>
  <c r="P35" i="8"/>
  <c r="R35" i="8"/>
  <c r="T35" i="8"/>
  <c r="V35" i="8"/>
  <c r="X35" i="8"/>
  <c r="Z35" i="8"/>
  <c r="AB35" i="8"/>
  <c r="AF35" i="8"/>
  <c r="AH35" i="8"/>
  <c r="AJ35" i="8"/>
  <c r="AL35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3" i="8"/>
  <c r="J13" i="8"/>
  <c r="L13" i="8"/>
  <c r="N13" i="8"/>
  <c r="P13" i="8"/>
  <c r="R13" i="8"/>
  <c r="T13" i="8"/>
  <c r="V13" i="8"/>
  <c r="X13" i="8"/>
  <c r="Z13" i="8"/>
  <c r="AB13" i="8"/>
  <c r="AF13" i="8"/>
  <c r="AH13" i="8"/>
  <c r="AJ13" i="8"/>
  <c r="AL13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44" i="8"/>
  <c r="AL4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63" i="8"/>
  <c r="AL63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18" i="8"/>
  <c r="J18" i="8"/>
  <c r="L18" i="8"/>
  <c r="N18" i="8"/>
  <c r="P18" i="8"/>
  <c r="R18" i="8"/>
  <c r="T18" i="8"/>
  <c r="V18" i="8"/>
  <c r="X18" i="8"/>
  <c r="Z18" i="8"/>
  <c r="AB18" i="8"/>
  <c r="AF18" i="8"/>
  <c r="AH18" i="8"/>
  <c r="AJ18" i="8"/>
  <c r="AL18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62" i="8"/>
  <c r="J62" i="8"/>
  <c r="L62" i="8"/>
  <c r="N62" i="8"/>
  <c r="P62" i="8"/>
  <c r="R62" i="8"/>
  <c r="T62" i="8"/>
  <c r="V62" i="8"/>
  <c r="X62" i="8"/>
  <c r="Z62" i="8"/>
  <c r="AB62" i="8"/>
  <c r="AF62" i="8"/>
  <c r="AH62" i="8"/>
  <c r="AJ62" i="8"/>
  <c r="AL62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59" i="8"/>
  <c r="J59" i="8"/>
  <c r="L59" i="8"/>
  <c r="N59" i="8"/>
  <c r="P59" i="8"/>
  <c r="R59" i="8"/>
  <c r="T59" i="8"/>
  <c r="V59" i="8"/>
  <c r="X59" i="8"/>
  <c r="Z59" i="8"/>
  <c r="AB59" i="8"/>
  <c r="AF59" i="8"/>
  <c r="AH59" i="8"/>
  <c r="AJ59" i="8"/>
  <c r="AL59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61" i="8"/>
  <c r="J61" i="8"/>
  <c r="L61" i="8"/>
  <c r="N61" i="8"/>
  <c r="P61" i="8"/>
  <c r="R61" i="8"/>
  <c r="T61" i="8"/>
  <c r="V61" i="8"/>
  <c r="X61" i="8"/>
  <c r="Z61" i="8"/>
  <c r="AB61" i="8"/>
  <c r="AF61" i="8"/>
  <c r="AH61" i="8"/>
  <c r="AJ61" i="8"/>
  <c r="AL61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3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5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57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45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AF47" i="12"/>
  <c r="AH47" i="12"/>
  <c r="AJ47" i="12"/>
  <c r="AL31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28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AF10" i="12"/>
  <c r="AH10" i="12"/>
  <c r="AJ10" i="12"/>
  <c r="AL71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AF72" i="12"/>
  <c r="AH72" i="12"/>
  <c r="AJ72" i="12"/>
  <c r="AL61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AF16" i="12"/>
  <c r="AH16" i="12"/>
  <c r="AJ16" i="12"/>
  <c r="AL62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9" i="12"/>
  <c r="J9" i="12"/>
  <c r="L9" i="12"/>
  <c r="N9" i="12"/>
  <c r="P9" i="12"/>
  <c r="R9" i="12"/>
  <c r="T9" i="12"/>
  <c r="V9" i="12"/>
  <c r="X9" i="12"/>
  <c r="Z9" i="12"/>
  <c r="AB9" i="12"/>
  <c r="AD9" i="12"/>
  <c r="AF9" i="12"/>
  <c r="AH9" i="12"/>
  <c r="AJ9" i="12"/>
  <c r="AL9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65" i="12"/>
  <c r="H66" i="12"/>
  <c r="J66" i="12"/>
  <c r="L66" i="12"/>
  <c r="N66" i="12"/>
  <c r="P66" i="12"/>
  <c r="R66" i="12"/>
  <c r="T66" i="12"/>
  <c r="V66" i="12"/>
  <c r="X66" i="12"/>
  <c r="Z66" i="12"/>
  <c r="AB66" i="12"/>
  <c r="AD66" i="12"/>
  <c r="AF66" i="12"/>
  <c r="AH66" i="12"/>
  <c r="AJ66" i="12"/>
  <c r="AL10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17" i="12"/>
  <c r="H31" i="12"/>
  <c r="J31" i="12"/>
  <c r="L31" i="12"/>
  <c r="N31" i="12"/>
  <c r="P31" i="12"/>
  <c r="R31" i="12"/>
  <c r="T31" i="12"/>
  <c r="V31" i="12"/>
  <c r="X31" i="12"/>
  <c r="Z31" i="12"/>
  <c r="AB31" i="12"/>
  <c r="AD31" i="12"/>
  <c r="AF31" i="12"/>
  <c r="AH31" i="12"/>
  <c r="AJ31" i="12"/>
  <c r="AL59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67" i="12"/>
  <c r="H26" i="12"/>
  <c r="J26" i="12"/>
  <c r="L26" i="12"/>
  <c r="N26" i="12"/>
  <c r="P26" i="12"/>
  <c r="R26" i="12"/>
  <c r="T26" i="12"/>
  <c r="V26" i="12"/>
  <c r="X26" i="12"/>
  <c r="Z26" i="12"/>
  <c r="AB26" i="12"/>
  <c r="AD26" i="12"/>
  <c r="AF26" i="12"/>
  <c r="AH26" i="12"/>
  <c r="AJ26" i="12"/>
  <c r="AL46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36" i="12"/>
  <c r="H60" i="12"/>
  <c r="J60" i="12"/>
  <c r="L60" i="12"/>
  <c r="N60" i="12"/>
  <c r="P60" i="12"/>
  <c r="R60" i="12"/>
  <c r="T60" i="12"/>
  <c r="V60" i="12"/>
  <c r="X60" i="12"/>
  <c r="Z60" i="12"/>
  <c r="AB60" i="12"/>
  <c r="AD60" i="12"/>
  <c r="AF60" i="12"/>
  <c r="AH60" i="12"/>
  <c r="AJ60" i="12"/>
  <c r="AL74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50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9" i="12"/>
  <c r="H21" i="12"/>
  <c r="J21" i="12"/>
  <c r="L21" i="12"/>
  <c r="N21" i="12"/>
  <c r="P21" i="12"/>
  <c r="R21" i="12"/>
  <c r="T21" i="12"/>
  <c r="V21" i="12"/>
  <c r="X21" i="12"/>
  <c r="Z21" i="12"/>
  <c r="AB21" i="12"/>
  <c r="AD21" i="12"/>
  <c r="AF21" i="12"/>
  <c r="AH21" i="12"/>
  <c r="AJ21" i="12"/>
  <c r="AL21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34" i="12"/>
  <c r="H44" i="12"/>
  <c r="J44" i="12"/>
  <c r="L44" i="12"/>
  <c r="N44" i="12"/>
  <c r="P44" i="12"/>
  <c r="R44" i="12"/>
  <c r="T44" i="12"/>
  <c r="V44" i="12"/>
  <c r="X44" i="12"/>
  <c r="Z44" i="12"/>
  <c r="AB44" i="12"/>
  <c r="AD44" i="12"/>
  <c r="AF44" i="12"/>
  <c r="AH44" i="12"/>
  <c r="AJ44" i="12"/>
  <c r="AL44" i="12"/>
  <c r="H48" i="12"/>
  <c r="J48" i="12"/>
  <c r="L48" i="12"/>
  <c r="N48" i="12"/>
  <c r="P48" i="12"/>
  <c r="R48" i="12"/>
  <c r="T48" i="12"/>
  <c r="V48" i="12"/>
  <c r="X48" i="12"/>
  <c r="Z48" i="12"/>
  <c r="AB48" i="12"/>
  <c r="AD48" i="12"/>
  <c r="AF48" i="12"/>
  <c r="AH48" i="12"/>
  <c r="AJ48" i="12"/>
  <c r="AL48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8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111" i="8" l="1"/>
  <c r="F103" i="8"/>
  <c r="F110" i="8"/>
  <c r="F95" i="8"/>
  <c r="F53" i="12"/>
  <c r="F44" i="12"/>
  <c r="F78" i="12"/>
  <c r="F77" i="12"/>
  <c r="F79" i="12"/>
  <c r="F68" i="12"/>
  <c r="F51" i="12"/>
  <c r="F21" i="12"/>
  <c r="F48" i="12"/>
  <c r="F34" i="12"/>
  <c r="F49" i="8"/>
  <c r="F69" i="12"/>
  <c r="F73" i="12"/>
  <c r="F62" i="12"/>
  <c r="F63" i="8"/>
  <c r="F112" i="8"/>
  <c r="F104" i="8"/>
  <c r="F96" i="8"/>
  <c r="F30" i="8"/>
  <c r="F26" i="8"/>
  <c r="F105" i="8"/>
  <c r="F97" i="8"/>
  <c r="F62" i="8"/>
  <c r="F106" i="8"/>
  <c r="F98" i="8"/>
  <c r="F79" i="8"/>
  <c r="F47" i="8"/>
  <c r="F83" i="8"/>
  <c r="F107" i="8"/>
  <c r="F99" i="8"/>
  <c r="F80" i="8"/>
  <c r="F90" i="8"/>
  <c r="F84" i="8"/>
  <c r="F108" i="8"/>
  <c r="F100" i="8"/>
  <c r="F59" i="8"/>
  <c r="F37" i="8"/>
  <c r="F109" i="8"/>
  <c r="F101" i="8"/>
  <c r="F71" i="8"/>
  <c r="F91" i="8"/>
  <c r="F48" i="8"/>
  <c r="F78" i="8"/>
  <c r="F54" i="8"/>
  <c r="F102" i="8"/>
  <c r="F61" i="8"/>
  <c r="F44" i="8"/>
  <c r="F81" i="8"/>
  <c r="F87" i="8"/>
  <c r="F85" i="8"/>
  <c r="F74" i="12"/>
  <c r="F70" i="12"/>
  <c r="F31" i="12"/>
  <c r="F9" i="12"/>
  <c r="F10" i="12"/>
  <c r="F46" i="12"/>
  <c r="F50" i="12"/>
  <c r="F17" i="12"/>
  <c r="F75" i="12"/>
  <c r="F57" i="12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36" i="19"/>
  <c r="H30" i="19" l="1"/>
  <c r="H31" i="19"/>
  <c r="H32" i="19"/>
  <c r="H34" i="19"/>
  <c r="H35" i="19"/>
  <c r="H29" i="19"/>
  <c r="N6" i="13" l="1"/>
  <c r="N50" i="8" l="1"/>
  <c r="J50" i="8"/>
  <c r="H50" i="8"/>
  <c r="P50" i="8"/>
  <c r="L50" i="8"/>
  <c r="H52" i="8" l="1"/>
  <c r="J52" i="8"/>
  <c r="L52" i="8"/>
  <c r="N52" i="8"/>
  <c r="P52" i="8"/>
  <c r="R52" i="8"/>
  <c r="T52" i="8"/>
  <c r="V52" i="8"/>
  <c r="X52" i="8"/>
  <c r="Z52" i="8"/>
  <c r="AB52" i="8"/>
  <c r="AF52" i="8"/>
  <c r="AH52" i="8"/>
  <c r="AJ4" i="8"/>
  <c r="AL4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8" i="8"/>
  <c r="AL8" i="8"/>
  <c r="H73" i="8"/>
  <c r="J73" i="8"/>
  <c r="L73" i="8"/>
  <c r="N73" i="8"/>
  <c r="P73" i="8"/>
  <c r="R73" i="8"/>
  <c r="T73" i="8"/>
  <c r="V73" i="8"/>
  <c r="X73" i="8"/>
  <c r="Z73" i="8"/>
  <c r="AB73" i="8"/>
  <c r="AF73" i="8"/>
  <c r="AH45" i="8"/>
  <c r="AJ76" i="8"/>
  <c r="AL76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20" i="8"/>
  <c r="AL20" i="8"/>
  <c r="H68" i="8"/>
  <c r="J68" i="8"/>
  <c r="L68" i="8"/>
  <c r="N68" i="8"/>
  <c r="P68" i="8"/>
  <c r="R68" i="8"/>
  <c r="T68" i="8"/>
  <c r="V68" i="8"/>
  <c r="X68" i="8"/>
  <c r="Z68" i="8"/>
  <c r="AB68" i="8"/>
  <c r="AF68" i="8"/>
  <c r="AH9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11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56" i="8"/>
  <c r="AL56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64" i="8"/>
  <c r="AL64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69" i="8"/>
  <c r="AL69" i="8"/>
  <c r="H45" i="8"/>
  <c r="J45" i="8"/>
  <c r="L45" i="8"/>
  <c r="N45" i="8"/>
  <c r="P45" i="8"/>
  <c r="R45" i="8"/>
  <c r="T45" i="8"/>
  <c r="V45" i="8"/>
  <c r="X45" i="8"/>
  <c r="Z45" i="8"/>
  <c r="AB45" i="8"/>
  <c r="AF45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11" i="8"/>
  <c r="AL11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24" i="8"/>
  <c r="AL24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33" i="8"/>
  <c r="AL33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89" i="8"/>
  <c r="AL89" i="8"/>
  <c r="F69" i="8" l="1"/>
  <c r="V64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76" i="12"/>
  <c r="AL8" i="12"/>
  <c r="AL43" i="12"/>
  <c r="AL54" i="12"/>
  <c r="AL72" i="12"/>
  <c r="F72" i="12" s="1"/>
  <c r="AL35" i="12"/>
  <c r="AL5" i="12"/>
  <c r="AL32" i="12"/>
  <c r="AL37" i="12"/>
  <c r="AL6" i="12"/>
  <c r="AL7" i="12"/>
  <c r="AL4" i="12"/>
  <c r="AL23" i="12"/>
  <c r="AL30" i="12"/>
  <c r="AL16" i="12"/>
  <c r="F16" i="12" s="1"/>
  <c r="AL29" i="12"/>
  <c r="F29" i="12" s="1"/>
  <c r="AL64" i="12"/>
  <c r="AL19" i="12"/>
  <c r="AL24" i="12"/>
  <c r="AL26" i="12"/>
  <c r="F26" i="12" s="1"/>
  <c r="AL25" i="12"/>
  <c r="AL14" i="12"/>
  <c r="AL41" i="12"/>
  <c r="AL27" i="12"/>
  <c r="AL20" i="12"/>
  <c r="AL63" i="12"/>
  <c r="AL47" i="12"/>
  <c r="F47" i="12" s="1"/>
  <c r="AL22" i="12"/>
  <c r="AL60" i="12"/>
  <c r="F60" i="12" s="1"/>
  <c r="AL15" i="12"/>
  <c r="AL52" i="12"/>
  <c r="F52" i="12" s="1"/>
  <c r="AL13" i="12"/>
  <c r="F13" i="12" s="1"/>
  <c r="AL66" i="12"/>
  <c r="F66" i="12" s="1"/>
  <c r="AL58" i="12"/>
  <c r="AL38" i="12"/>
  <c r="AL33" i="12"/>
  <c r="AL39" i="12"/>
  <c r="AL56" i="12"/>
  <c r="AL12" i="12"/>
  <c r="AL49" i="12"/>
  <c r="AL18" i="12"/>
  <c r="AL40" i="12"/>
  <c r="AL42" i="12"/>
  <c r="AL11" i="12"/>
  <c r="AH36" i="12"/>
  <c r="AH8" i="12"/>
  <c r="AH54" i="12"/>
  <c r="AH32" i="12"/>
  <c r="AH55" i="12"/>
  <c r="AH35" i="12"/>
  <c r="AH5" i="12"/>
  <c r="AH43" i="12"/>
  <c r="AH37" i="12"/>
  <c r="AH6" i="12"/>
  <c r="AH7" i="12"/>
  <c r="AH4" i="12"/>
  <c r="AH23" i="12"/>
  <c r="AH38" i="12"/>
  <c r="AH28" i="12"/>
  <c r="AH30" i="12"/>
  <c r="AH64" i="12"/>
  <c r="AH12" i="12"/>
  <c r="AH24" i="12"/>
  <c r="AH56" i="12"/>
  <c r="AH25" i="12"/>
  <c r="AH59" i="12"/>
  <c r="AH33" i="12"/>
  <c r="AH39" i="12"/>
  <c r="AH20" i="12"/>
  <c r="AH61" i="12"/>
  <c r="AH41" i="12"/>
  <c r="AH19" i="12"/>
  <c r="AH63" i="12"/>
  <c r="AH15" i="12"/>
  <c r="AH45" i="12"/>
  <c r="AH42" i="12"/>
  <c r="AH65" i="12"/>
  <c r="AH58" i="12"/>
  <c r="AH71" i="12"/>
  <c r="AH27" i="12"/>
  <c r="AH22" i="12"/>
  <c r="AH14" i="12"/>
  <c r="AH67" i="12"/>
  <c r="AH49" i="12"/>
  <c r="AH18" i="12"/>
  <c r="AH40" i="12"/>
  <c r="AH76" i="12"/>
  <c r="AH11" i="12"/>
  <c r="AD36" i="12"/>
  <c r="AD8" i="12"/>
  <c r="AD54" i="12"/>
  <c r="AD32" i="12"/>
  <c r="AD55" i="12"/>
  <c r="AD35" i="12"/>
  <c r="AD5" i="12"/>
  <c r="AD43" i="12"/>
  <c r="AD37" i="12"/>
  <c r="AD6" i="12"/>
  <c r="AD7" i="12"/>
  <c r="AD4" i="12"/>
  <c r="AD23" i="12"/>
  <c r="AD38" i="12"/>
  <c r="AD28" i="12"/>
  <c r="AD30" i="12"/>
  <c r="AD64" i="12"/>
  <c r="AD12" i="12"/>
  <c r="AD24" i="12"/>
  <c r="AD56" i="12"/>
  <c r="AD25" i="12"/>
  <c r="AD59" i="12"/>
  <c r="AD33" i="12"/>
  <c r="AD39" i="12"/>
  <c r="AD20" i="12"/>
  <c r="AD61" i="12"/>
  <c r="AD41" i="12"/>
  <c r="AD19" i="12"/>
  <c r="AD63" i="12"/>
  <c r="AD15" i="12"/>
  <c r="AD45" i="12"/>
  <c r="AD42" i="12"/>
  <c r="AD65" i="12"/>
  <c r="AD58" i="12"/>
  <c r="AD71" i="12"/>
  <c r="AD27" i="12"/>
  <c r="AD22" i="12"/>
  <c r="AD14" i="12"/>
  <c r="AD67" i="12"/>
  <c r="AD49" i="12"/>
  <c r="AD18" i="12"/>
  <c r="AD40" i="12"/>
  <c r="AD76" i="12"/>
  <c r="AD11" i="12"/>
  <c r="V36" i="12"/>
  <c r="V8" i="12"/>
  <c r="V54" i="12"/>
  <c r="V32" i="12"/>
  <c r="V55" i="12"/>
  <c r="V35" i="12"/>
  <c r="V5" i="12"/>
  <c r="V43" i="12"/>
  <c r="V37" i="12"/>
  <c r="V6" i="12"/>
  <c r="V7" i="12"/>
  <c r="V4" i="12"/>
  <c r="V23" i="12"/>
  <c r="V38" i="12"/>
  <c r="V28" i="12"/>
  <c r="V30" i="12"/>
  <c r="V64" i="12"/>
  <c r="V12" i="12"/>
  <c r="V24" i="12"/>
  <c r="V56" i="12"/>
  <c r="V25" i="12"/>
  <c r="V59" i="12"/>
  <c r="V33" i="12"/>
  <c r="V39" i="12"/>
  <c r="V20" i="12"/>
  <c r="V61" i="12"/>
  <c r="V41" i="12"/>
  <c r="V19" i="12"/>
  <c r="V63" i="12"/>
  <c r="V15" i="12"/>
  <c r="V45" i="12"/>
  <c r="V42" i="12"/>
  <c r="V65" i="12"/>
  <c r="V58" i="12"/>
  <c r="V71" i="12"/>
  <c r="V27" i="12"/>
  <c r="V22" i="12"/>
  <c r="V14" i="12"/>
  <c r="V67" i="12"/>
  <c r="V49" i="12"/>
  <c r="V18" i="12"/>
  <c r="V40" i="12"/>
  <c r="V76" i="12"/>
  <c r="V11" i="12"/>
  <c r="R36" i="12"/>
  <c r="R8" i="12"/>
  <c r="R54" i="12"/>
  <c r="R32" i="12"/>
  <c r="R55" i="12"/>
  <c r="R35" i="12"/>
  <c r="R5" i="12"/>
  <c r="R43" i="12"/>
  <c r="R37" i="12"/>
  <c r="R6" i="12"/>
  <c r="R7" i="12"/>
  <c r="R4" i="12"/>
  <c r="R23" i="12"/>
  <c r="R38" i="12"/>
  <c r="R28" i="12"/>
  <c r="R30" i="12"/>
  <c r="R64" i="12"/>
  <c r="R12" i="12"/>
  <c r="R24" i="12"/>
  <c r="R56" i="12"/>
  <c r="R25" i="12"/>
  <c r="R59" i="12"/>
  <c r="R33" i="12"/>
  <c r="R39" i="12"/>
  <c r="R20" i="12"/>
  <c r="R61" i="12"/>
  <c r="R41" i="12"/>
  <c r="R19" i="12"/>
  <c r="R63" i="12"/>
  <c r="R15" i="12"/>
  <c r="R45" i="12"/>
  <c r="R42" i="12"/>
  <c r="R65" i="12"/>
  <c r="R58" i="12"/>
  <c r="R71" i="12"/>
  <c r="R27" i="12"/>
  <c r="R22" i="12"/>
  <c r="R14" i="12"/>
  <c r="R67" i="12"/>
  <c r="R49" i="12"/>
  <c r="R18" i="12"/>
  <c r="R40" i="12"/>
  <c r="R76" i="12"/>
  <c r="R11" i="12"/>
  <c r="N36" i="12"/>
  <c r="N8" i="12"/>
  <c r="N54" i="12"/>
  <c r="N32" i="12"/>
  <c r="N55" i="12"/>
  <c r="N35" i="12"/>
  <c r="N5" i="12"/>
  <c r="N43" i="12"/>
  <c r="N37" i="12"/>
  <c r="N6" i="12"/>
  <c r="N7" i="12"/>
  <c r="N4" i="12"/>
  <c r="N23" i="12"/>
  <c r="N38" i="12"/>
  <c r="N28" i="12"/>
  <c r="N30" i="12"/>
  <c r="N64" i="12"/>
  <c r="N12" i="12"/>
  <c r="N24" i="12"/>
  <c r="N56" i="12"/>
  <c r="N25" i="12"/>
  <c r="N59" i="12"/>
  <c r="N33" i="12"/>
  <c r="N39" i="12"/>
  <c r="N20" i="12"/>
  <c r="N61" i="12"/>
  <c r="N41" i="12"/>
  <c r="N19" i="12"/>
  <c r="N63" i="12"/>
  <c r="N15" i="12"/>
  <c r="N45" i="12"/>
  <c r="N42" i="12"/>
  <c r="N65" i="12"/>
  <c r="N58" i="12"/>
  <c r="N71" i="12"/>
  <c r="N27" i="12"/>
  <c r="N22" i="12"/>
  <c r="N14" i="12"/>
  <c r="N67" i="12"/>
  <c r="N49" i="12"/>
  <c r="N18" i="12"/>
  <c r="N40" i="12"/>
  <c r="N76" i="12"/>
  <c r="N11" i="12"/>
  <c r="J36" i="12"/>
  <c r="J8" i="12"/>
  <c r="J54" i="12"/>
  <c r="J32" i="12"/>
  <c r="J55" i="12"/>
  <c r="J35" i="12"/>
  <c r="J5" i="12"/>
  <c r="J43" i="12"/>
  <c r="J37" i="12"/>
  <c r="J6" i="12"/>
  <c r="J7" i="12"/>
  <c r="J4" i="12"/>
  <c r="J23" i="12"/>
  <c r="J38" i="12"/>
  <c r="J28" i="12"/>
  <c r="J30" i="12"/>
  <c r="J64" i="12"/>
  <c r="J12" i="12"/>
  <c r="J24" i="12"/>
  <c r="J56" i="12"/>
  <c r="J25" i="12"/>
  <c r="J59" i="12"/>
  <c r="J33" i="12"/>
  <c r="J39" i="12"/>
  <c r="J20" i="12"/>
  <c r="J61" i="12"/>
  <c r="J41" i="12"/>
  <c r="J19" i="12"/>
  <c r="J63" i="12"/>
  <c r="J15" i="12"/>
  <c r="J45" i="12"/>
  <c r="J42" i="12"/>
  <c r="J65" i="12"/>
  <c r="J58" i="12"/>
  <c r="J71" i="12"/>
  <c r="J27" i="12"/>
  <c r="J22" i="12"/>
  <c r="J14" i="12"/>
  <c r="J67" i="12"/>
  <c r="J49" i="12"/>
  <c r="J18" i="12"/>
  <c r="J40" i="12"/>
  <c r="J76" i="12"/>
  <c r="J11" i="12"/>
  <c r="H36" i="12"/>
  <c r="H8" i="12"/>
  <c r="H54" i="12"/>
  <c r="H32" i="12"/>
  <c r="H55" i="12"/>
  <c r="H35" i="12"/>
  <c r="H5" i="12"/>
  <c r="H43" i="12"/>
  <c r="H37" i="12"/>
  <c r="H6" i="12"/>
  <c r="H7" i="12"/>
  <c r="H4" i="12"/>
  <c r="H23" i="12"/>
  <c r="H38" i="12"/>
  <c r="H28" i="12"/>
  <c r="H30" i="12"/>
  <c r="H64" i="12"/>
  <c r="H12" i="12"/>
  <c r="H24" i="12"/>
  <c r="H56" i="12"/>
  <c r="H25" i="12"/>
  <c r="H59" i="12"/>
  <c r="H33" i="12"/>
  <c r="H39" i="12"/>
  <c r="H20" i="12"/>
  <c r="H61" i="12"/>
  <c r="H41" i="12"/>
  <c r="H19" i="12"/>
  <c r="H63" i="12"/>
  <c r="H15" i="12"/>
  <c r="H45" i="12"/>
  <c r="H42" i="12"/>
  <c r="H65" i="12"/>
  <c r="H58" i="12"/>
  <c r="H71" i="12"/>
  <c r="H27" i="12"/>
  <c r="H22" i="12"/>
  <c r="H14" i="12"/>
  <c r="H67" i="12"/>
  <c r="H49" i="12"/>
  <c r="H18" i="12"/>
  <c r="H40" i="12"/>
  <c r="H76" i="12"/>
  <c r="H11" i="12"/>
  <c r="AH39" i="8" l="1"/>
  <c r="AH36" i="8"/>
  <c r="AH72" i="8"/>
  <c r="AH94" i="8"/>
  <c r="AH40" i="8"/>
  <c r="AH20" i="8"/>
  <c r="AH77" i="8"/>
  <c r="AH73" i="8"/>
  <c r="AH8" i="8"/>
  <c r="AH24" i="8"/>
  <c r="AH53" i="8"/>
  <c r="AH60" i="8"/>
  <c r="AH57" i="8"/>
  <c r="AH21" i="8"/>
  <c r="AH51" i="8"/>
  <c r="AH82" i="8"/>
  <c r="AH68" i="8"/>
  <c r="AH29" i="8"/>
  <c r="AH56" i="8"/>
  <c r="AH74" i="8"/>
  <c r="AH5" i="8"/>
  <c r="AH67" i="8"/>
  <c r="AH70" i="8"/>
  <c r="AH50" i="8"/>
  <c r="AH46" i="8"/>
  <c r="AH12" i="8"/>
  <c r="AH6" i="8"/>
  <c r="AH10" i="8"/>
  <c r="AH42" i="8"/>
  <c r="AH33" i="8"/>
  <c r="AH7" i="8"/>
  <c r="AH15" i="8"/>
  <c r="AH43" i="8"/>
  <c r="AH65" i="8"/>
  <c r="AH23" i="8"/>
  <c r="AH93" i="8"/>
  <c r="AH86" i="8"/>
  <c r="AH22" i="8"/>
  <c r="AH75" i="8"/>
  <c r="AH38" i="8"/>
  <c r="AH64" i="8"/>
  <c r="AH4" i="8"/>
  <c r="V39" i="8"/>
  <c r="V36" i="8"/>
  <c r="V70" i="8"/>
  <c r="V94" i="8"/>
  <c r="V40" i="8"/>
  <c r="V20" i="8"/>
  <c r="V77" i="8"/>
  <c r="V86" i="8"/>
  <c r="V8" i="8"/>
  <c r="V76" i="8"/>
  <c r="V53" i="8"/>
  <c r="V60" i="8"/>
  <c r="V57" i="8"/>
  <c r="V92" i="8"/>
  <c r="V51" i="8"/>
  <c r="V24" i="8"/>
  <c r="V82" i="8"/>
  <c r="V29" i="8"/>
  <c r="V9" i="8"/>
  <c r="V75" i="8"/>
  <c r="V5" i="8"/>
  <c r="V56" i="8"/>
  <c r="V11" i="8"/>
  <c r="V50" i="8"/>
  <c r="V46" i="8"/>
  <c r="V12" i="8"/>
  <c r="V6" i="8"/>
  <c r="V10" i="8"/>
  <c r="V33" i="8"/>
  <c r="V7" i="8"/>
  <c r="V15" i="8"/>
  <c r="V43" i="8"/>
  <c r="V65" i="8"/>
  <c r="V23" i="8"/>
  <c r="V93" i="8"/>
  <c r="V42" i="8"/>
  <c r="V22" i="8"/>
  <c r="V21" i="8"/>
  <c r="V38" i="8"/>
  <c r="V4" i="8"/>
  <c r="R39" i="8"/>
  <c r="R36" i="8"/>
  <c r="R70" i="8"/>
  <c r="R94" i="8"/>
  <c r="R40" i="8"/>
  <c r="R20" i="8"/>
  <c r="R77" i="8"/>
  <c r="R86" i="8"/>
  <c r="R8" i="8"/>
  <c r="R76" i="8"/>
  <c r="R53" i="8"/>
  <c r="R60" i="8"/>
  <c r="R57" i="8"/>
  <c r="R92" i="8"/>
  <c r="R51" i="8"/>
  <c r="R24" i="8"/>
  <c r="R82" i="8"/>
  <c r="R29" i="8"/>
  <c r="R9" i="8"/>
  <c r="R75" i="8"/>
  <c r="R5" i="8"/>
  <c r="R56" i="8"/>
  <c r="R11" i="8"/>
  <c r="R50" i="8"/>
  <c r="R46" i="8"/>
  <c r="R12" i="8"/>
  <c r="R6" i="8"/>
  <c r="R10" i="8"/>
  <c r="R74" i="8"/>
  <c r="R33" i="8"/>
  <c r="R7" i="8"/>
  <c r="R15" i="8"/>
  <c r="R43" i="8"/>
  <c r="R65" i="8"/>
  <c r="R23" i="8"/>
  <c r="R93" i="8"/>
  <c r="R42" i="8"/>
  <c r="R22" i="8"/>
  <c r="R21" i="8"/>
  <c r="R38" i="8"/>
  <c r="R64" i="8"/>
  <c r="R4" i="8"/>
  <c r="N39" i="8"/>
  <c r="N36" i="8"/>
  <c r="N70" i="8"/>
  <c r="N94" i="8"/>
  <c r="N40" i="8"/>
  <c r="N20" i="8"/>
  <c r="N77" i="8"/>
  <c r="N86" i="8"/>
  <c r="N8" i="8"/>
  <c r="N76" i="8"/>
  <c r="N53" i="8"/>
  <c r="N60" i="8"/>
  <c r="N57" i="8"/>
  <c r="N92" i="8"/>
  <c r="N51" i="8"/>
  <c r="N24" i="8"/>
  <c r="N82" i="8"/>
  <c r="N29" i="8"/>
  <c r="N9" i="8"/>
  <c r="N75" i="8"/>
  <c r="N5" i="8"/>
  <c r="N56" i="8"/>
  <c r="N11" i="8"/>
  <c r="N46" i="8"/>
  <c r="N12" i="8"/>
  <c r="N6" i="8"/>
  <c r="N10" i="8"/>
  <c r="N74" i="8"/>
  <c r="N33" i="8"/>
  <c r="N7" i="8"/>
  <c r="N15" i="8"/>
  <c r="N65" i="8"/>
  <c r="N23" i="8"/>
  <c r="N93" i="8"/>
  <c r="N42" i="8"/>
  <c r="N22" i="8"/>
  <c r="N21" i="8"/>
  <c r="N38" i="8"/>
  <c r="N64" i="8"/>
  <c r="N4" i="8"/>
  <c r="J39" i="8"/>
  <c r="J36" i="8"/>
  <c r="J70" i="8"/>
  <c r="J94" i="8"/>
  <c r="J40" i="8"/>
  <c r="J20" i="8"/>
  <c r="J77" i="8"/>
  <c r="J86" i="8"/>
  <c r="J8" i="8"/>
  <c r="J76" i="8"/>
  <c r="J53" i="8"/>
  <c r="J60" i="8"/>
  <c r="J57" i="8"/>
  <c r="J92" i="8"/>
  <c r="J51" i="8"/>
  <c r="J24" i="8"/>
  <c r="J82" i="8"/>
  <c r="J29" i="8"/>
  <c r="J9" i="8"/>
  <c r="J75" i="8"/>
  <c r="J5" i="8"/>
  <c r="J56" i="8"/>
  <c r="J11" i="8"/>
  <c r="J46" i="8"/>
  <c r="J12" i="8"/>
  <c r="J6" i="8"/>
  <c r="J10" i="8"/>
  <c r="J74" i="8"/>
  <c r="J33" i="8"/>
  <c r="J7" i="8"/>
  <c r="J15" i="8"/>
  <c r="J43" i="8"/>
  <c r="J65" i="8"/>
  <c r="J23" i="8"/>
  <c r="J93" i="8"/>
  <c r="J42" i="8"/>
  <c r="J22" i="8"/>
  <c r="J21" i="8"/>
  <c r="J38" i="8"/>
  <c r="J64" i="8"/>
  <c r="J4" i="8"/>
  <c r="H39" i="8"/>
  <c r="H36" i="8"/>
  <c r="H70" i="8"/>
  <c r="H94" i="8"/>
  <c r="H40" i="8"/>
  <c r="H20" i="8"/>
  <c r="H77" i="8"/>
  <c r="H86" i="8"/>
  <c r="H8" i="8"/>
  <c r="H76" i="8"/>
  <c r="H53" i="8"/>
  <c r="H60" i="8"/>
  <c r="H57" i="8"/>
  <c r="H92" i="8"/>
  <c r="H51" i="8"/>
  <c r="H24" i="8"/>
  <c r="H82" i="8"/>
  <c r="H29" i="8"/>
  <c r="H9" i="8"/>
  <c r="H75" i="8"/>
  <c r="H5" i="8"/>
  <c r="H56" i="8"/>
  <c r="H11" i="8"/>
  <c r="H46" i="8"/>
  <c r="H12" i="8"/>
  <c r="H6" i="8"/>
  <c r="H10" i="8"/>
  <c r="H74" i="8"/>
  <c r="H33" i="8"/>
  <c r="H7" i="8"/>
  <c r="H15" i="8"/>
  <c r="H43" i="8"/>
  <c r="H65" i="8"/>
  <c r="H23" i="8"/>
  <c r="H93" i="8"/>
  <c r="H42" i="8"/>
  <c r="H22" i="8"/>
  <c r="H21" i="8"/>
  <c r="H38" i="8"/>
  <c r="H64" i="8"/>
  <c r="H4" i="8"/>
  <c r="N43" i="8"/>
  <c r="AJ76" i="12" l="1"/>
  <c r="AF76" i="12"/>
  <c r="AB76" i="12"/>
  <c r="Z76" i="12"/>
  <c r="X76" i="12"/>
  <c r="T76" i="12"/>
  <c r="P76" i="12"/>
  <c r="L76" i="12"/>
  <c r="AJ40" i="12"/>
  <c r="AF40" i="12"/>
  <c r="AB40" i="12"/>
  <c r="Z40" i="12"/>
  <c r="X40" i="12"/>
  <c r="T40" i="12"/>
  <c r="P40" i="12"/>
  <c r="L40" i="12"/>
  <c r="AJ18" i="12"/>
  <c r="AF18" i="12"/>
  <c r="AB18" i="12"/>
  <c r="Z18" i="12"/>
  <c r="X18" i="12"/>
  <c r="T18" i="12"/>
  <c r="P18" i="12"/>
  <c r="L18" i="12"/>
  <c r="AJ49" i="12"/>
  <c r="AF49" i="12"/>
  <c r="AB49" i="12"/>
  <c r="Z49" i="12"/>
  <c r="X49" i="12"/>
  <c r="T49" i="12"/>
  <c r="P49" i="12"/>
  <c r="L49" i="12"/>
  <c r="AJ67" i="12"/>
  <c r="AF67" i="12"/>
  <c r="AB67" i="12"/>
  <c r="Z67" i="12"/>
  <c r="X67" i="12"/>
  <c r="T67" i="12"/>
  <c r="P67" i="12"/>
  <c r="L67" i="12"/>
  <c r="AJ14" i="12"/>
  <c r="AF14" i="12"/>
  <c r="AB14" i="12"/>
  <c r="Z14" i="12"/>
  <c r="X14" i="12"/>
  <c r="T14" i="12"/>
  <c r="P14" i="12"/>
  <c r="L14" i="12"/>
  <c r="AJ22" i="12"/>
  <c r="AF22" i="12"/>
  <c r="AB22" i="12"/>
  <c r="Z22" i="12"/>
  <c r="X22" i="12"/>
  <c r="T22" i="12"/>
  <c r="P22" i="12"/>
  <c r="L22" i="12"/>
  <c r="AJ27" i="12"/>
  <c r="AF27" i="12"/>
  <c r="AB27" i="12"/>
  <c r="Z27" i="12"/>
  <c r="X27" i="12"/>
  <c r="T27" i="12"/>
  <c r="P27" i="12"/>
  <c r="L27" i="12"/>
  <c r="AJ71" i="12"/>
  <c r="AF71" i="12"/>
  <c r="AB71" i="12"/>
  <c r="Z71" i="12"/>
  <c r="X71" i="12"/>
  <c r="T71" i="12"/>
  <c r="P71" i="12"/>
  <c r="L71" i="12"/>
  <c r="AJ58" i="12"/>
  <c r="AF58" i="12"/>
  <c r="AB58" i="12"/>
  <c r="Z58" i="12"/>
  <c r="X58" i="12"/>
  <c r="T58" i="12"/>
  <c r="P58" i="12"/>
  <c r="L58" i="12"/>
  <c r="AJ65" i="12"/>
  <c r="AF65" i="12"/>
  <c r="AB65" i="12"/>
  <c r="Z65" i="12"/>
  <c r="X65" i="12"/>
  <c r="T65" i="12"/>
  <c r="P65" i="12"/>
  <c r="L65" i="12"/>
  <c r="AJ42" i="12"/>
  <c r="AF42" i="12"/>
  <c r="AB42" i="12"/>
  <c r="Z42" i="12"/>
  <c r="X42" i="12"/>
  <c r="T42" i="12"/>
  <c r="P42" i="12"/>
  <c r="L42" i="12"/>
  <c r="AJ45" i="12"/>
  <c r="AF45" i="12"/>
  <c r="AB45" i="12"/>
  <c r="Z45" i="12"/>
  <c r="X45" i="12"/>
  <c r="T45" i="12"/>
  <c r="P45" i="12"/>
  <c r="L45" i="12"/>
  <c r="AJ15" i="12"/>
  <c r="AF15" i="12"/>
  <c r="AB15" i="12"/>
  <c r="Z15" i="12"/>
  <c r="X15" i="12"/>
  <c r="T15" i="12"/>
  <c r="P15" i="12"/>
  <c r="L15" i="12"/>
  <c r="AR33" i="12"/>
  <c r="AP33" i="12"/>
  <c r="AN33" i="12"/>
  <c r="AJ63" i="12"/>
  <c r="AF63" i="12"/>
  <c r="AB63" i="12"/>
  <c r="Z63" i="12"/>
  <c r="X63" i="12"/>
  <c r="T63" i="12"/>
  <c r="P63" i="12"/>
  <c r="L63" i="12"/>
  <c r="D33" i="12"/>
  <c r="C33" i="12"/>
  <c r="AR32" i="12"/>
  <c r="AP32" i="12"/>
  <c r="AN32" i="12"/>
  <c r="AJ19" i="12"/>
  <c r="AF19" i="12"/>
  <c r="AB19" i="12"/>
  <c r="Z19" i="12"/>
  <c r="X19" i="12"/>
  <c r="T19" i="12"/>
  <c r="P19" i="12"/>
  <c r="L19" i="12"/>
  <c r="D32" i="12"/>
  <c r="C32" i="12"/>
  <c r="AR31" i="12"/>
  <c r="AP31" i="12"/>
  <c r="AN31" i="12"/>
  <c r="AJ41" i="12"/>
  <c r="AF41" i="12"/>
  <c r="AB41" i="12"/>
  <c r="Z41" i="12"/>
  <c r="X41" i="12"/>
  <c r="T41" i="12"/>
  <c r="P41" i="12"/>
  <c r="L41" i="12"/>
  <c r="D31" i="12"/>
  <c r="C31" i="12"/>
  <c r="AR30" i="12"/>
  <c r="AP30" i="12"/>
  <c r="AN30" i="12"/>
  <c r="AJ61" i="12"/>
  <c r="AF61" i="12"/>
  <c r="AB61" i="12"/>
  <c r="Z61" i="12"/>
  <c r="X61" i="12"/>
  <c r="T61" i="12"/>
  <c r="P61" i="12"/>
  <c r="L61" i="12"/>
  <c r="D30" i="12"/>
  <c r="C30" i="12"/>
  <c r="AR29" i="12"/>
  <c r="AP29" i="12"/>
  <c r="AN29" i="12"/>
  <c r="AJ20" i="12"/>
  <c r="AF20" i="12"/>
  <c r="AB20" i="12"/>
  <c r="Z20" i="12"/>
  <c r="X20" i="12"/>
  <c r="T20" i="12"/>
  <c r="P20" i="12"/>
  <c r="L20" i="12"/>
  <c r="D29" i="12"/>
  <c r="C29" i="12"/>
  <c r="AR28" i="12"/>
  <c r="AP28" i="12"/>
  <c r="AN28" i="12"/>
  <c r="AJ39" i="12"/>
  <c r="AF39" i="12"/>
  <c r="AB39" i="12"/>
  <c r="Z39" i="12"/>
  <c r="X39" i="12"/>
  <c r="T39" i="12"/>
  <c r="P39" i="12"/>
  <c r="L39" i="12"/>
  <c r="D28" i="12"/>
  <c r="C28" i="12"/>
  <c r="AR27" i="12"/>
  <c r="AP27" i="12"/>
  <c r="AN27" i="12"/>
  <c r="AJ33" i="12"/>
  <c r="AF33" i="12"/>
  <c r="AB33" i="12"/>
  <c r="Z33" i="12"/>
  <c r="X33" i="12"/>
  <c r="T33" i="12"/>
  <c r="P33" i="12"/>
  <c r="L33" i="12"/>
  <c r="D27" i="12"/>
  <c r="C27" i="12"/>
  <c r="AR26" i="12"/>
  <c r="AP26" i="12"/>
  <c r="AN26" i="12"/>
  <c r="AJ59" i="12"/>
  <c r="AF59" i="12"/>
  <c r="AB59" i="12"/>
  <c r="Z59" i="12"/>
  <c r="X59" i="12"/>
  <c r="T59" i="12"/>
  <c r="P59" i="12"/>
  <c r="L59" i="12"/>
  <c r="D26" i="12"/>
  <c r="C26" i="12"/>
  <c r="AR25" i="12"/>
  <c r="AP25" i="12"/>
  <c r="AN25" i="12"/>
  <c r="AJ25" i="12"/>
  <c r="AF25" i="12"/>
  <c r="AB25" i="12"/>
  <c r="Z25" i="12"/>
  <c r="X25" i="12"/>
  <c r="T25" i="12"/>
  <c r="P25" i="12"/>
  <c r="L25" i="12"/>
  <c r="D25" i="12"/>
  <c r="C25" i="12"/>
  <c r="AR24" i="12"/>
  <c r="AP24" i="12"/>
  <c r="AN24" i="12"/>
  <c r="AJ56" i="12"/>
  <c r="AF56" i="12"/>
  <c r="AB56" i="12"/>
  <c r="Z56" i="12"/>
  <c r="X56" i="12"/>
  <c r="T56" i="12"/>
  <c r="P56" i="12"/>
  <c r="L56" i="12"/>
  <c r="D24" i="12"/>
  <c r="C24" i="12"/>
  <c r="AR23" i="12"/>
  <c r="AP23" i="12"/>
  <c r="AN23" i="12"/>
  <c r="AJ24" i="12"/>
  <c r="AF24" i="12"/>
  <c r="AB24" i="12"/>
  <c r="Z24" i="12"/>
  <c r="X24" i="12"/>
  <c r="T24" i="12"/>
  <c r="P24" i="12"/>
  <c r="L24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4" i="12"/>
  <c r="AF64" i="12"/>
  <c r="AB64" i="12"/>
  <c r="Z64" i="12"/>
  <c r="X64" i="12"/>
  <c r="T64" i="12"/>
  <c r="P64" i="12"/>
  <c r="L64" i="12"/>
  <c r="D21" i="12"/>
  <c r="C21" i="12"/>
  <c r="AR20" i="12"/>
  <c r="AP20" i="12"/>
  <c r="AN20" i="12"/>
  <c r="AJ30" i="12"/>
  <c r="AF30" i="12"/>
  <c r="AB30" i="12"/>
  <c r="Z30" i="12"/>
  <c r="X30" i="12"/>
  <c r="T30" i="12"/>
  <c r="P30" i="12"/>
  <c r="L30" i="12"/>
  <c r="D20" i="12"/>
  <c r="C20" i="12"/>
  <c r="AR19" i="12"/>
  <c r="AP19" i="12"/>
  <c r="AN19" i="12"/>
  <c r="AJ28" i="12"/>
  <c r="AF28" i="12"/>
  <c r="AB28" i="12"/>
  <c r="Z28" i="12"/>
  <c r="X28" i="12"/>
  <c r="T28" i="12"/>
  <c r="P28" i="12"/>
  <c r="L28" i="12"/>
  <c r="D19" i="12"/>
  <c r="C19" i="12"/>
  <c r="AR18" i="12"/>
  <c r="AP18" i="12"/>
  <c r="AN18" i="12"/>
  <c r="AJ38" i="12"/>
  <c r="AF38" i="12"/>
  <c r="AB38" i="12"/>
  <c r="Z38" i="12"/>
  <c r="X38" i="12"/>
  <c r="T38" i="12"/>
  <c r="P38" i="12"/>
  <c r="L38" i="12"/>
  <c r="D18" i="12"/>
  <c r="C18" i="12"/>
  <c r="AR17" i="12"/>
  <c r="AP17" i="12"/>
  <c r="AN17" i="12"/>
  <c r="AJ23" i="12"/>
  <c r="AF23" i="12"/>
  <c r="AB23" i="12"/>
  <c r="Z23" i="12"/>
  <c r="X23" i="12"/>
  <c r="T23" i="12"/>
  <c r="P23" i="12"/>
  <c r="L23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7" i="12"/>
  <c r="AF7" i="12"/>
  <c r="AB7" i="12"/>
  <c r="Z7" i="12"/>
  <c r="X7" i="12"/>
  <c r="T7" i="12"/>
  <c r="P7" i="12"/>
  <c r="L7" i="12"/>
  <c r="D15" i="12"/>
  <c r="C15" i="12"/>
  <c r="AR14" i="12"/>
  <c r="AP14" i="12"/>
  <c r="AN14" i="12"/>
  <c r="AJ6" i="12"/>
  <c r="AF6" i="12"/>
  <c r="AB6" i="12"/>
  <c r="Z6" i="12"/>
  <c r="X6" i="12"/>
  <c r="T6" i="12"/>
  <c r="P6" i="12"/>
  <c r="L6" i="12"/>
  <c r="D14" i="12"/>
  <c r="C14" i="12"/>
  <c r="AR13" i="12"/>
  <c r="AP13" i="12"/>
  <c r="AN13" i="12"/>
  <c r="AJ37" i="12"/>
  <c r="AF37" i="12"/>
  <c r="AB37" i="12"/>
  <c r="Z37" i="12"/>
  <c r="X37" i="12"/>
  <c r="T37" i="12"/>
  <c r="P37" i="12"/>
  <c r="L37" i="12"/>
  <c r="D13" i="12"/>
  <c r="C13" i="12"/>
  <c r="AR12" i="12"/>
  <c r="AP12" i="12"/>
  <c r="AN12" i="12"/>
  <c r="AJ32" i="12"/>
  <c r="AF43" i="12"/>
  <c r="AB43" i="12"/>
  <c r="Z43" i="12"/>
  <c r="X43" i="12"/>
  <c r="T43" i="12"/>
  <c r="P43" i="12"/>
  <c r="L43" i="12"/>
  <c r="D12" i="12"/>
  <c r="C12" i="12"/>
  <c r="AR11" i="12"/>
  <c r="AP11" i="12"/>
  <c r="AN11" i="12"/>
  <c r="AJ5" i="12"/>
  <c r="AF5" i="12"/>
  <c r="AB5" i="12"/>
  <c r="Z5" i="12"/>
  <c r="X5" i="12"/>
  <c r="T5" i="12"/>
  <c r="P5" i="12"/>
  <c r="L5" i="12"/>
  <c r="D11" i="12"/>
  <c r="C11" i="12"/>
  <c r="AR10" i="12"/>
  <c r="AP10" i="12"/>
  <c r="AN10" i="12"/>
  <c r="AJ35" i="12"/>
  <c r="AF35" i="12"/>
  <c r="AB35" i="12"/>
  <c r="Z35" i="12"/>
  <c r="X35" i="12"/>
  <c r="T35" i="12"/>
  <c r="P35" i="12"/>
  <c r="L35" i="12"/>
  <c r="D10" i="12"/>
  <c r="C10" i="12"/>
  <c r="AR9" i="12"/>
  <c r="AP9" i="12"/>
  <c r="AN9" i="12"/>
  <c r="AJ55" i="12"/>
  <c r="AF55" i="12"/>
  <c r="AB55" i="12"/>
  <c r="Z55" i="12"/>
  <c r="X55" i="12"/>
  <c r="T55" i="12"/>
  <c r="P55" i="12"/>
  <c r="L55" i="12"/>
  <c r="D9" i="12"/>
  <c r="C9" i="12"/>
  <c r="AR8" i="12"/>
  <c r="AP8" i="12"/>
  <c r="AN8" i="12"/>
  <c r="AJ8" i="12"/>
  <c r="AF8" i="12"/>
  <c r="AB8" i="12"/>
  <c r="Z8" i="12"/>
  <c r="X8" i="12"/>
  <c r="T8" i="12"/>
  <c r="P8" i="12"/>
  <c r="L8" i="12"/>
  <c r="D8" i="12"/>
  <c r="C8" i="12"/>
  <c r="AR7" i="12"/>
  <c r="AP7" i="12"/>
  <c r="AN7" i="12"/>
  <c r="AJ43" i="12"/>
  <c r="AF54" i="12"/>
  <c r="AB54" i="12"/>
  <c r="Z54" i="12"/>
  <c r="X54" i="12"/>
  <c r="T54" i="12"/>
  <c r="P54" i="12"/>
  <c r="L54" i="12"/>
  <c r="D7" i="12"/>
  <c r="C7" i="12"/>
  <c r="AR6" i="12"/>
  <c r="AP6" i="12"/>
  <c r="AN6" i="12"/>
  <c r="AJ36" i="12"/>
  <c r="AF36" i="12"/>
  <c r="AB36" i="12"/>
  <c r="Z36" i="12"/>
  <c r="X36" i="12"/>
  <c r="T36" i="12"/>
  <c r="P36" i="12"/>
  <c r="L36" i="12"/>
  <c r="D6" i="12"/>
  <c r="C6" i="12"/>
  <c r="AR5" i="12"/>
  <c r="AP5" i="12"/>
  <c r="AN5" i="12"/>
  <c r="AJ54" i="12"/>
  <c r="AF32" i="12"/>
  <c r="AB32" i="12"/>
  <c r="Z32" i="12"/>
  <c r="X32" i="12"/>
  <c r="T32" i="12"/>
  <c r="P32" i="12"/>
  <c r="L32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27" i="12" l="1"/>
  <c r="F54" i="12"/>
  <c r="F19" i="12"/>
  <c r="F42" i="12"/>
  <c r="F71" i="12"/>
  <c r="F56" i="12"/>
  <c r="F33" i="12"/>
  <c r="F41" i="12"/>
  <c r="F37" i="12"/>
  <c r="F18" i="12"/>
  <c r="F76" i="12"/>
  <c r="F35" i="12"/>
  <c r="F4" i="12"/>
  <c r="F38" i="12"/>
  <c r="F15" i="12"/>
  <c r="F65" i="12"/>
  <c r="F7" i="12"/>
  <c r="F59" i="12"/>
  <c r="F45" i="12"/>
  <c r="F14" i="12"/>
  <c r="F25" i="12"/>
  <c r="F20" i="12"/>
  <c r="F49" i="12"/>
  <c r="F23" i="12"/>
  <c r="F64" i="12"/>
  <c r="F61" i="12"/>
  <c r="F63" i="12"/>
  <c r="F67" i="12"/>
  <c r="F43" i="12"/>
  <c r="F6" i="12"/>
  <c r="F30" i="12"/>
  <c r="F12" i="12"/>
  <c r="F58" i="12"/>
  <c r="F28" i="12"/>
  <c r="F24" i="12"/>
  <c r="F39" i="12"/>
  <c r="F22" i="12"/>
  <c r="F40" i="12"/>
  <c r="F5" i="12"/>
  <c r="F55" i="12"/>
  <c r="F11" i="12"/>
  <c r="F8" i="12"/>
  <c r="F36" i="12"/>
  <c r="F32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7" i="8"/>
  <c r="P57" i="8"/>
  <c r="T57" i="8"/>
  <c r="X57" i="8"/>
  <c r="Z57" i="8"/>
  <c r="AB57" i="8"/>
  <c r="AF57" i="8"/>
  <c r="AJ52" i="8"/>
  <c r="AL52" i="8"/>
  <c r="L60" i="8"/>
  <c r="P60" i="8"/>
  <c r="T60" i="8"/>
  <c r="X60" i="8"/>
  <c r="Z60" i="8"/>
  <c r="AB60" i="8"/>
  <c r="AF60" i="8"/>
  <c r="AJ41" i="8"/>
  <c r="AL41" i="8"/>
  <c r="L53" i="8"/>
  <c r="P53" i="8"/>
  <c r="T53" i="8"/>
  <c r="X53" i="8"/>
  <c r="Z53" i="8"/>
  <c r="AB53" i="8"/>
  <c r="AF53" i="8"/>
  <c r="AJ12" i="8"/>
  <c r="AL12" i="8"/>
  <c r="L76" i="8"/>
  <c r="P76" i="8"/>
  <c r="T76" i="8"/>
  <c r="X76" i="8"/>
  <c r="Z76" i="8"/>
  <c r="AB76" i="8"/>
  <c r="AF76" i="8"/>
  <c r="AJ43" i="8"/>
  <c r="AL43" i="8"/>
  <c r="L8" i="8"/>
  <c r="P8" i="8"/>
  <c r="T8" i="8"/>
  <c r="X8" i="8"/>
  <c r="Z8" i="8"/>
  <c r="AB8" i="8"/>
  <c r="AF8" i="8"/>
  <c r="AJ22" i="8"/>
  <c r="AL2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36" i="8"/>
  <c r="AL36" i="8"/>
  <c r="L20" i="8"/>
  <c r="P20" i="8"/>
  <c r="T20" i="8"/>
  <c r="X20" i="8"/>
  <c r="Z20" i="8"/>
  <c r="AB20" i="8"/>
  <c r="AF20" i="8"/>
  <c r="AJ28" i="8"/>
  <c r="AL28" i="8"/>
  <c r="L40" i="8"/>
  <c r="P40" i="8"/>
  <c r="T40" i="8"/>
  <c r="X40" i="8"/>
  <c r="Z40" i="8"/>
  <c r="AB40" i="8"/>
  <c r="AF40" i="8"/>
  <c r="AJ9" i="8"/>
  <c r="AL9" i="8"/>
  <c r="L94" i="8"/>
  <c r="P94" i="8"/>
  <c r="T94" i="8"/>
  <c r="X94" i="8"/>
  <c r="Z94" i="8"/>
  <c r="AB94" i="8"/>
  <c r="AF94" i="8"/>
  <c r="AJ42" i="8"/>
  <c r="AL42" i="8"/>
  <c r="L70" i="8"/>
  <c r="P70" i="8"/>
  <c r="T70" i="8"/>
  <c r="X70" i="8"/>
  <c r="Z70" i="8"/>
  <c r="AB70" i="8"/>
  <c r="AF70" i="8"/>
  <c r="AJ88" i="8"/>
  <c r="AL88" i="8"/>
  <c r="L36" i="8"/>
  <c r="P36" i="8"/>
  <c r="T36" i="8"/>
  <c r="X36" i="8"/>
  <c r="Z36" i="8"/>
  <c r="AB36" i="8"/>
  <c r="AF36" i="8"/>
  <c r="AJ40" i="8"/>
  <c r="AL40" i="8"/>
  <c r="L39" i="8"/>
  <c r="P39" i="8"/>
  <c r="T39" i="8"/>
  <c r="X39" i="8"/>
  <c r="Z39" i="8"/>
  <c r="AB39" i="8"/>
  <c r="AF39" i="8"/>
  <c r="AJ38" i="8"/>
  <c r="AL38" i="8"/>
  <c r="T7" i="8"/>
  <c r="T65" i="8"/>
  <c r="T93" i="8"/>
  <c r="T4" i="8"/>
  <c r="T74" i="8"/>
  <c r="T42" i="8"/>
  <c r="T23" i="8"/>
  <c r="T64" i="8"/>
  <c r="T43" i="8"/>
  <c r="T22" i="8"/>
  <c r="T33" i="8"/>
  <c r="T15" i="8"/>
  <c r="T21" i="8"/>
  <c r="T38" i="8"/>
  <c r="T10" i="8"/>
  <c r="T6" i="8"/>
  <c r="T12" i="8"/>
  <c r="T46" i="8"/>
  <c r="T50" i="8"/>
  <c r="T11" i="8"/>
  <c r="T56" i="8"/>
  <c r="T5" i="8"/>
  <c r="T75" i="8"/>
  <c r="T9" i="8"/>
  <c r="T29" i="8"/>
  <c r="T82" i="8"/>
  <c r="T24" i="8"/>
  <c r="T51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7" i="8"/>
  <c r="AN5" i="8"/>
  <c r="AP5" i="8"/>
  <c r="AR5" i="8"/>
  <c r="AL53" i="8"/>
  <c r="AN6" i="8"/>
  <c r="AP6" i="8"/>
  <c r="AR6" i="8"/>
  <c r="AL39" i="8"/>
  <c r="AN7" i="8"/>
  <c r="AP7" i="8"/>
  <c r="AR7" i="8"/>
  <c r="AL6" i="8"/>
  <c r="AN8" i="8"/>
  <c r="AP8" i="8"/>
  <c r="AR8" i="8"/>
  <c r="AL50" i="8"/>
  <c r="AN9" i="8"/>
  <c r="AP9" i="8"/>
  <c r="AR9" i="8"/>
  <c r="AL74" i="8"/>
  <c r="AN10" i="8"/>
  <c r="AP10" i="8"/>
  <c r="AR10" i="8"/>
  <c r="AJ77" i="8"/>
  <c r="AJ57" i="8"/>
  <c r="AJ53" i="8"/>
  <c r="AJ39" i="8"/>
  <c r="AJ6" i="8"/>
  <c r="AJ50" i="8"/>
  <c r="AJ74" i="8"/>
  <c r="AF7" i="8"/>
  <c r="AF65" i="8"/>
  <c r="AF93" i="8"/>
  <c r="AF4" i="8"/>
  <c r="AF74" i="8"/>
  <c r="AF42" i="8"/>
  <c r="AF23" i="8"/>
  <c r="AB7" i="8"/>
  <c r="AB65" i="8"/>
  <c r="AB93" i="8"/>
  <c r="AB4" i="8"/>
  <c r="AB74" i="8"/>
  <c r="AB42" i="8"/>
  <c r="AB23" i="8"/>
  <c r="Z7" i="8"/>
  <c r="Z65" i="8"/>
  <c r="Z93" i="8"/>
  <c r="Z4" i="8"/>
  <c r="Z74" i="8"/>
  <c r="Z42" i="8"/>
  <c r="Z23" i="8"/>
  <c r="X7" i="8"/>
  <c r="X65" i="8"/>
  <c r="X93" i="8"/>
  <c r="X4" i="8"/>
  <c r="X74" i="8"/>
  <c r="X42" i="8"/>
  <c r="X23" i="8"/>
  <c r="P7" i="8"/>
  <c r="P65" i="8"/>
  <c r="P93" i="8"/>
  <c r="P4" i="8"/>
  <c r="P74" i="8"/>
  <c r="P42" i="8"/>
  <c r="P23" i="8"/>
  <c r="L7" i="8"/>
  <c r="L65" i="8"/>
  <c r="L93" i="8"/>
  <c r="L4" i="8"/>
  <c r="L74" i="8"/>
  <c r="L42" i="8"/>
  <c r="L23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64" i="8"/>
  <c r="AF64" i="8"/>
  <c r="Z64" i="8"/>
  <c r="AB64" i="8"/>
  <c r="Z43" i="8"/>
  <c r="X43" i="8"/>
  <c r="AB43" i="8"/>
  <c r="AF43" i="8"/>
  <c r="AF22" i="8"/>
  <c r="Z22" i="8"/>
  <c r="AB22" i="8"/>
  <c r="X22" i="8"/>
  <c r="L22" i="8"/>
  <c r="Z33" i="8"/>
  <c r="AB33" i="8"/>
  <c r="L33" i="8"/>
  <c r="AF33" i="8"/>
  <c r="P15" i="8"/>
  <c r="AF15" i="8"/>
  <c r="Z15" i="8"/>
  <c r="AB15" i="8"/>
  <c r="L15" i="8"/>
  <c r="Z21" i="8"/>
  <c r="AB21" i="8"/>
  <c r="X21" i="8"/>
  <c r="L21" i="8"/>
  <c r="L38" i="8"/>
  <c r="Z38" i="8"/>
  <c r="AB38" i="8"/>
  <c r="AP17" i="8"/>
  <c r="AF38" i="8"/>
  <c r="X38" i="8"/>
  <c r="Z10" i="8"/>
  <c r="AB10" i="8"/>
  <c r="X6" i="8"/>
  <c r="AF6" i="8"/>
  <c r="P6" i="8"/>
  <c r="Z6" i="8"/>
  <c r="AB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AN14" i="8"/>
  <c r="AN15" i="8"/>
  <c r="AN16" i="8"/>
  <c r="AN17" i="8"/>
  <c r="F18" i="8" s="1"/>
  <c r="AN18" i="8"/>
  <c r="F19" i="8" s="1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7" i="8"/>
  <c r="AL92" i="8"/>
  <c r="AL29" i="8"/>
  <c r="AL15" i="8"/>
  <c r="AL46" i="8"/>
  <c r="AL73" i="8"/>
  <c r="AL25" i="8"/>
  <c r="AL5" i="8"/>
  <c r="AL86" i="8"/>
  <c r="AL55" i="8"/>
  <c r="AL27" i="8"/>
  <c r="AL21" i="8"/>
  <c r="AL68" i="8"/>
  <c r="AL93" i="8"/>
  <c r="AL58" i="8"/>
  <c r="AL45" i="8"/>
  <c r="AL60" i="8"/>
  <c r="AL10" i="8"/>
  <c r="AL94" i="8"/>
  <c r="AL23" i="8"/>
  <c r="AL51" i="8"/>
  <c r="AL67" i="8"/>
  <c r="AJ7" i="8"/>
  <c r="AJ92" i="8"/>
  <c r="AJ29" i="8"/>
  <c r="AJ15" i="8"/>
  <c r="AJ46" i="8"/>
  <c r="AJ73" i="8"/>
  <c r="AJ25" i="8"/>
  <c r="AJ5" i="8"/>
  <c r="AJ86" i="8"/>
  <c r="AJ55" i="8"/>
  <c r="AJ27" i="8"/>
  <c r="AJ21" i="8"/>
  <c r="AJ68" i="8"/>
  <c r="AJ93" i="8"/>
  <c r="AJ58" i="8"/>
  <c r="AJ45" i="8"/>
  <c r="AJ60" i="8"/>
  <c r="AJ10" i="8"/>
  <c r="AJ94" i="8"/>
  <c r="AJ23" i="8"/>
  <c r="F66" i="8" s="1"/>
  <c r="AJ51" i="8"/>
  <c r="AJ67" i="8"/>
  <c r="AF21" i="8"/>
  <c r="AF10" i="8"/>
  <c r="AF12" i="8"/>
  <c r="AF46" i="8"/>
  <c r="AF50" i="8"/>
  <c r="AF11" i="8"/>
  <c r="AF56" i="8"/>
  <c r="AF5" i="8"/>
  <c r="AF75" i="8"/>
  <c r="AF9" i="8"/>
  <c r="AF29" i="8"/>
  <c r="AF82" i="8"/>
  <c r="AF24" i="8"/>
  <c r="AF51" i="8"/>
  <c r="AF92" i="8"/>
  <c r="AB12" i="8"/>
  <c r="AB46" i="8"/>
  <c r="AB50" i="8"/>
  <c r="AB11" i="8"/>
  <c r="AB56" i="8"/>
  <c r="AB5" i="8"/>
  <c r="AB75" i="8"/>
  <c r="AB9" i="8"/>
  <c r="AB29" i="8"/>
  <c r="AB82" i="8"/>
  <c r="AB24" i="8"/>
  <c r="AB51" i="8"/>
  <c r="AB92" i="8"/>
  <c r="Z12" i="8"/>
  <c r="Z46" i="8"/>
  <c r="Z50" i="8"/>
  <c r="Z11" i="8"/>
  <c r="Z56" i="8"/>
  <c r="Z5" i="8"/>
  <c r="Z75" i="8"/>
  <c r="Z9" i="8"/>
  <c r="Z29" i="8"/>
  <c r="Z82" i="8"/>
  <c r="Z24" i="8"/>
  <c r="Z51" i="8"/>
  <c r="Z92" i="8"/>
  <c r="X33" i="8"/>
  <c r="X15" i="8"/>
  <c r="X10" i="8"/>
  <c r="X12" i="8"/>
  <c r="X46" i="8"/>
  <c r="X50" i="8"/>
  <c r="X11" i="8"/>
  <c r="X56" i="8"/>
  <c r="X5" i="8"/>
  <c r="X75" i="8"/>
  <c r="X9" i="8"/>
  <c r="X29" i="8"/>
  <c r="X82" i="8"/>
  <c r="X24" i="8"/>
  <c r="X51" i="8"/>
  <c r="X92" i="8"/>
  <c r="P64" i="8"/>
  <c r="P43" i="8"/>
  <c r="P22" i="8"/>
  <c r="P33" i="8"/>
  <c r="P21" i="8"/>
  <c r="P38" i="8"/>
  <c r="P10" i="8"/>
  <c r="P12" i="8"/>
  <c r="P46" i="8"/>
  <c r="P11" i="8"/>
  <c r="P56" i="8"/>
  <c r="P5" i="8"/>
  <c r="P75" i="8"/>
  <c r="P9" i="8"/>
  <c r="P29" i="8"/>
  <c r="P82" i="8"/>
  <c r="P24" i="8"/>
  <c r="P51" i="8"/>
  <c r="P92" i="8"/>
  <c r="L64" i="8"/>
  <c r="L43" i="8"/>
  <c r="L10" i="8"/>
  <c r="L6" i="8"/>
  <c r="L12" i="8"/>
  <c r="L46" i="8"/>
  <c r="L11" i="8"/>
  <c r="L56" i="8"/>
  <c r="L5" i="8"/>
  <c r="L75" i="8"/>
  <c r="L9" i="8"/>
  <c r="L29" i="8"/>
  <c r="L82" i="8"/>
  <c r="L24" i="8"/>
  <c r="L51" i="8"/>
  <c r="L92" i="8"/>
  <c r="F31" i="8" l="1"/>
  <c r="F14" i="8"/>
  <c r="F35" i="8"/>
  <c r="F34" i="8"/>
  <c r="F76" i="8"/>
  <c r="F13" i="8"/>
  <c r="F17" i="8"/>
  <c r="F32" i="8"/>
  <c r="F16" i="8"/>
  <c r="F41" i="8"/>
  <c r="F45" i="8"/>
  <c r="F53" i="8"/>
  <c r="F94" i="8"/>
  <c r="F58" i="8"/>
  <c r="F86" i="8"/>
  <c r="F67" i="8"/>
  <c r="F27" i="8"/>
  <c r="F60" i="8"/>
  <c r="F39" i="8"/>
  <c r="F55" i="8"/>
  <c r="F52" i="8"/>
  <c r="F24" i="8"/>
  <c r="F50" i="8"/>
  <c r="F20" i="8"/>
  <c r="F72" i="8"/>
  <c r="F89" i="8"/>
  <c r="F40" i="8"/>
  <c r="F57" i="8"/>
  <c r="F68" i="8"/>
  <c r="F8" i="8"/>
  <c r="F36" i="8"/>
  <c r="F25" i="8"/>
  <c r="F77" i="8"/>
  <c r="F28" i="8"/>
  <c r="F73" i="8"/>
  <c r="F5" i="8"/>
  <c r="F10" i="8"/>
  <c r="F38" i="8"/>
  <c r="F51" i="8"/>
  <c r="F56" i="8"/>
  <c r="F12" i="8"/>
  <c r="F6" i="8"/>
  <c r="F33" i="8"/>
  <c r="F22" i="8"/>
  <c r="F7" i="8"/>
  <c r="F15" i="8"/>
  <c r="F9" i="8"/>
  <c r="F11" i="8"/>
  <c r="F4" i="8"/>
  <c r="F82" i="8"/>
  <c r="F75" i="8"/>
  <c r="F64" i="8"/>
  <c r="F23" i="8"/>
  <c r="F93" i="8"/>
  <c r="F92" i="8"/>
  <c r="F29" i="8"/>
  <c r="F46" i="8"/>
  <c r="F43" i="8"/>
  <c r="F74" i="8"/>
  <c r="F42" i="8"/>
  <c r="F65" i="8"/>
  <c r="F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</commentList>
</comments>
</file>

<file path=xl/sharedStrings.xml><?xml version="1.0" encoding="utf-8"?>
<sst xmlns="http://schemas.openxmlformats.org/spreadsheetml/2006/main" count="1273" uniqueCount="448">
  <si>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</si>
  <si>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</si>
  <si>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</si>
  <si>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</si>
  <si>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</si>
  <si>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</si>
  <si>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</si>
  <si>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</si>
  <si>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</si>
  <si>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</si>
  <si>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</si>
  <si>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</si>
  <si>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</si>
  <si>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</si>
  <si>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</si>
  <si>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</si>
  <si>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</si>
  <si>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</si>
  <si>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</si>
  <si>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</si>
  <si>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</si>
  <si>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</si>
  <si>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</si>
  <si>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</si>
  <si>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</si>
  <si>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</si>
  <si>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</si>
  <si>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</si>
  <si>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</si>
  <si>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</si>
  <si>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</si>
  <si>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</si>
  <si>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</si>
  <si>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</si>
  <si>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</si>
  <si>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</si>
  <si>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</si>
  <si>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</si>
  <si>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</si>
  <si>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</si>
  <si>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</si>
  <si>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</si>
  <si>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</si>
  <si>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</si>
  <si>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</si>
  <si>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</si>
  <si>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</si>
  <si>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</si>
  <si>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</si>
  <si>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</si>
  <si>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</si>
  <si>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</si>
  <si>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</si>
  <si>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</si>
  <si>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</si>
  <si>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</si>
  <si>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</si>
  <si>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</si>
  <si>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</si>
  <si>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</si>
  <si>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</si>
  <si>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</si>
  <si>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</si>
  <si>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</si>
  <si>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</si>
  <si>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</si>
  <si>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</si>
  <si>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</si>
  <si>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</si>
  <si>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</si>
  <si>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</si>
  <si>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</si>
  <si>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</si>
  <si>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</si>
  <si>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</si>
  <si>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</si>
  <si>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</si>
  <si>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</si>
  <si>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</si>
  <si>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</si>
  <si>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</si>
  <si>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</si>
  <si>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</si>
  <si>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</si>
  <si>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</si>
  <si>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</si>
  <si>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</si>
  <si>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</si>
  <si>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</si>
  <si>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</si>
  <si>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</si>
  <si>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</si>
  <si>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</si>
  <si>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</si>
  <si>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</si>
  <si>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</si>
  <si>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</si>
  <si>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</si>
  <si>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</si>
  <si>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</si>
  <si>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</si>
  <si>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</si>
  <si>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</si>
  <si>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</si>
  <si>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</si>
  <si>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</si>
  <si>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</si>
  <si>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</si>
  <si>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</si>
  <si>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</si>
  <si>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</si>
  <si>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</si>
  <si>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</si>
  <si>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</si>
  <si>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</si>
  <si>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</si>
  <si>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</si>
  <si>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</si>
  <si>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</si>
  <si>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</si>
  <si>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</si>
  <si>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</si>
  <si>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</si>
  <si>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</si>
  <si>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</si>
  <si>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</si>
  <si>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</si>
  <si>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</si>
  <si>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</si>
  <si>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</si>
  <si>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</si>
  <si>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</si>
  <si>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</si>
  <si>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</si>
  <si>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</si>
  <si>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</si>
  <si>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</si>
  <si>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</si>
  <si>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</si>
  <si>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</si>
  <si>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</si>
  <si>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</si>
  <si>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</si>
  <si>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</si>
  <si>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</si>
  <si>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</si>
  <si>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</si>
  <si>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</si>
  <si>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</si>
  <si>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</si>
  <si>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</si>
  <si>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</si>
  <si>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</si>
  <si>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</si>
  <si>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</si>
  <si>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</si>
  <si>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</si>
  <si>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</si>
  <si>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</si>
  <si>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</si>
  <si>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</si>
  <si>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</si>
  <si>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</si>
  <si>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</si>
  <si>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</si>
  <si>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</si>
  <si>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</si>
  <si>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</si>
  <si>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</si>
  <si>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</si>
  <si>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</si>
  <si>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</si>
  <si>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</si>
  <si>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</si>
  <si>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</si>
  <si>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</si>
  <si>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</si>
  <si>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</si>
  <si>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</si>
  <si>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</si>
  <si>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</si>
  <si>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</si>
  <si>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</si>
  <si>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</si>
  <si>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</si>
  <si>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</si>
  <si>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</si>
  <si>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</si>
  <si>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</si>
  <si>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</si>
  <si>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</si>
  <si>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</si>
  <si>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</si>
  <si>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</si>
  <si>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</si>
  <si>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</si>
  <si>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</si>
  <si>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</si>
  <si>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</si>
  <si>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</si>
  <si>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</si>
  <si>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</si>
  <si>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</si>
  <si>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</si>
  <si>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</si>
  <si>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</si>
  <si>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</si>
  <si>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</si>
  <si>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</si>
  <si>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</si>
  <si>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</si>
  <si>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</si>
  <si>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</si>
  <si>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</si>
  <si>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</si>
  <si>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</si>
  <si>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</si>
  <si>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</si>
  <si>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</si>
  <si>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</si>
  <si>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</si>
  <si>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</si>
  <si>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</si>
  <si>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</si>
  <si>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</si>
  <si>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</si>
  <si>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</si>
  <si>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</si>
  <si>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</si>
  <si>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</si>
  <si>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</si>
  <si>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</si>
  <si>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</si>
  <si>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</si>
  <si>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</si>
  <si>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</si>
  <si>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</si>
  <si>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</si>
  <si>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</si>
  <si>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</si>
  <si>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</si>
  <si>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</si>
  <si>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</si>
  <si>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</si>
  <si>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</si>
  <si>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</si>
  <si>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</si>
  <si>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</si>
  <si>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</si>
  <si>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</si>
  <si>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</si>
  <si>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</si>
  <si>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</si>
  <si>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</si>
  <si>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</si>
  <si>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</si>
  <si>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</si>
  <si>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</si>
  <si>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</si>
  <si>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</si>
  <si>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</si>
  <si>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</si>
  <si>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</si>
  <si>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</si>
  <si>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</si>
  <si>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</si>
  <si>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</si>
  <si>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</si>
  <si>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</si>
  <si>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</si>
  <si>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</si>
  <si>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</si>
  <si>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</si>
  <si>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</si>
  <si>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</si>
  <si>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</si>
  <si>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</si>
  <si>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</si>
  <si>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</si>
  <si>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</si>
  <si>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</si>
  <si>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</si>
  <si>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</si>
  <si>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</si>
  <si>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</si>
  <si>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</si>
  <si>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</si>
  <si>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</si>
  <si>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</si>
  <si>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</si>
  <si>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</si>
  <si>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</si>
  <si>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</si>
  <si>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</si>
  <si>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</si>
  <si>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</si>
  <si>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</si>
  <si>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</si>
  <si>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</si>
  <si>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</si>
  <si>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</si>
  <si>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</si>
  <si>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</si>
  <si>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</si>
  <si>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</si>
  <si>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</si>
  <si>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</si>
  <si>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</si>
  <si>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</si>
  <si>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</si>
  <si>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</si>
  <si>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</si>
  <si>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</si>
  <si>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</si>
  <si>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</si>
  <si>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</si>
  <si>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</si>
  <si>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</si>
  <si>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</si>
  <si>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</si>
  <si>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</si>
  <si>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</si>
  <si>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</si>
  <si>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</si>
  <si>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</si>
  <si>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</si>
  <si>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</si>
  <si>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</si>
  <si>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</si>
  <si>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</si>
  <si>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</si>
  <si>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</si>
  <si>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</si>
  <si>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</si>
  <si>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</si>
  <si>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</si>
  <si>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</si>
  <si>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</si>
  <si>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</si>
  <si>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</si>
  <si>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</si>
  <si>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</si>
  <si>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</si>
  <si>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</si>
  <si>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</si>
  <si>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</si>
  <si>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</si>
  <si>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</si>
  <si>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</si>
  <si>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</si>
  <si>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</si>
  <si>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</si>
  <si>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</si>
  <si>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</si>
  <si>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</si>
  <si>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</si>
  <si>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</si>
  <si>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</si>
  <si>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</si>
  <si>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</si>
  <si>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</si>
  <si>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</si>
  <si>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</si>
  <si>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</si>
  <si>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</si>
  <si>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</si>
  <si>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</si>
  <si>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</si>
  <si>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</si>
  <si>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</si>
  <si>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</si>
  <si>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</si>
  <si>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</si>
  <si>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</si>
  <si>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</si>
  <si>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</si>
  <si>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</si>
  <si>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</si>
  <si>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</si>
  <si>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</si>
  <si>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</si>
  <si>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</si>
  <si>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</si>
  <si>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</si>
  <si>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</si>
  <si>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</si>
  <si>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</si>
  <si>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</si>
  <si>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</si>
  <si>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</si>
  <si>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</si>
  <si>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</si>
  <si>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</si>
  <si>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</si>
  <si>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</si>
  <si>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</si>
  <si>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</si>
  <si>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</si>
  <si>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</si>
  <si>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</si>
  <si>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</si>
  <si>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</si>
  <si>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</si>
  <si>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</si>
  <si>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</si>
  <si>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</si>
  <si>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</si>
  <si>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</si>
  <si>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</si>
  <si>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</si>
  <si>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</si>
  <si>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</si>
  <si>
    <t>Gordon Baxter</t>
  </si>
  <si>
    <t>MCFC First Bill Fish</t>
  </si>
  <si>
    <t>Jimmy Miller</t>
  </si>
  <si>
    <t>134cm</t>
  </si>
  <si>
    <t>125cm</t>
  </si>
  <si>
    <t>130cm</t>
  </si>
  <si>
    <t>22.60kg</t>
  </si>
  <si>
    <t>25.18kg</t>
  </si>
  <si>
    <t>27.38kg</t>
  </si>
  <si>
    <t>4.97kg</t>
  </si>
  <si>
    <t>2.20kg</t>
  </si>
  <si>
    <t>Small Boats Non Members</t>
  </si>
  <si>
    <t>Lisa Brown</t>
  </si>
  <si>
    <t>Wade Brown</t>
  </si>
  <si>
    <t>Carter Diamond</t>
  </si>
  <si>
    <t>Irene Hawkes</t>
  </si>
  <si>
    <t>Willy Hawkes</t>
  </si>
  <si>
    <t>Jack Keating</t>
  </si>
  <si>
    <t>Pete McGregor</t>
  </si>
  <si>
    <t>Scott McLean</t>
  </si>
  <si>
    <t>Dennis Nash</t>
  </si>
  <si>
    <t>Briar O'Keeffe</t>
  </si>
  <si>
    <t>Nigel Taylor</t>
  </si>
  <si>
    <t>Jared Draper</t>
  </si>
  <si>
    <t>Eli McLean</t>
  </si>
  <si>
    <t>Jae Staite</t>
  </si>
  <si>
    <t>Buoysterous</t>
  </si>
  <si>
    <t>Happy Hours</t>
  </si>
  <si>
    <t>Rory Taylor</t>
  </si>
  <si>
    <t>Moonshadow</t>
  </si>
  <si>
    <t>Reagan Bruce</t>
  </si>
  <si>
    <t>Sarah Gibbs</t>
  </si>
  <si>
    <t>Greg Stansfield</t>
  </si>
  <si>
    <t>Jason Stankovich</t>
  </si>
  <si>
    <t>No Name</t>
  </si>
  <si>
    <t>Chris Platt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</si>
</sst>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64.704289467591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2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s v="Gordon Baxter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97.605578935189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3-14T00:00:00"/>
    </cacheField>
    <cacheField name="Angler" numFmtId="0">
      <sharedItems containsBlank="1" count="187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aite"/>
        <s v="Warren Hay"/>
        <s v="Santa Melesi"/>
        <s v="Brenton Stannard"/>
        <s v="Ritchie Haagh"/>
        <s v="Gordon Baxter"/>
        <s v="Jared Draper"/>
        <s v="Eli McLean"/>
        <s v="Irene Hawkes"/>
        <s v="Rory Taylor"/>
        <s v="Nigel Taylor"/>
        <s v="Jason Stankovich"/>
        <s v="Tai McCullum"/>
        <m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4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Buoysterous"/>
        <s v="Happy Hours"/>
        <s v="Moonshadow"/>
        <s v="No Name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85.8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s v="Yes"/>
    <s v="Striped Marlin"/>
    <s v="T/R"/>
    <m/>
    <s v="Lit Up"/>
    <n v="200"/>
    <n v="200"/>
    <m/>
  </r>
  <r>
    <x v="26"/>
    <s v="Yes"/>
    <s v="Striped Marlin"/>
    <s v="T/R"/>
    <m/>
    <s v="Lit Up"/>
    <n v="200"/>
    <n v="200"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d v="2026-01-11T00:00:00"/>
    <x v="26"/>
    <s v="Yes"/>
    <s v="Striped Marlin"/>
    <s v="T/R"/>
    <m/>
    <x v="8"/>
    <n v="200"/>
    <n v="200"/>
    <m/>
  </r>
  <r>
    <d v="2026-02-07T00:00:00"/>
    <x v="26"/>
    <s v="Yes"/>
    <s v="Striped Marlin"/>
    <s v="T/R"/>
    <m/>
    <x v="8"/>
    <n v="200"/>
    <n v="200"/>
    <m/>
  </r>
  <r>
    <d v="2026-02-21T00:00:00"/>
    <x v="27"/>
    <s v="Yes"/>
    <s v="YFT"/>
    <n v="22.4"/>
    <n v="37"/>
    <x v="8"/>
    <n v="22.4"/>
    <n v="22.4"/>
    <n v="60.54054054054054"/>
  </r>
  <r>
    <d v="2026-02-21T00:00:00"/>
    <x v="28"/>
    <m/>
    <s v="YFT"/>
    <n v="23.4"/>
    <n v="24"/>
    <x v="15"/>
    <m/>
    <m/>
    <m/>
  </r>
  <r>
    <d v="2026-02-21T00:00:00"/>
    <x v="29"/>
    <s v="Yes"/>
    <s v="YFT"/>
    <n v="21.4"/>
    <n v="37"/>
    <x v="16"/>
    <n v="21.4"/>
    <n v="21.4"/>
    <n v="57.837837837837839"/>
  </r>
  <r>
    <d v="2026-02-22T00:00:00"/>
    <x v="30"/>
    <m/>
    <s v="YFT"/>
    <n v="23.4"/>
    <n v="37"/>
    <x v="17"/>
    <m/>
    <m/>
    <m/>
  </r>
  <r>
    <d v="2026-02-22T00:00:00"/>
    <x v="31"/>
    <s v="Yes"/>
    <s v="YFT"/>
    <n v="19.399999999999999"/>
    <n v="37"/>
    <x v="17"/>
    <n v="19.399999999999999"/>
    <n v="19.399999999999999"/>
    <n v="52.432432432432428"/>
  </r>
  <r>
    <d v="2026-03-13T00:00:00"/>
    <x v="32"/>
    <s v="Yes"/>
    <s v="Striped Marlin"/>
    <n v="92.6"/>
    <n v="24"/>
    <x v="18"/>
    <n v="92.6"/>
    <n v="92.6"/>
    <n v="385.83333333333331"/>
  </r>
  <r>
    <d v="2026-03-13T00:00:00"/>
    <x v="33"/>
    <s v="Yes"/>
    <s v="Striped Marlin"/>
    <n v="79.2"/>
    <n v="24"/>
    <x v="18"/>
    <n v="0"/>
    <n v="0"/>
    <n v="0"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2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27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x="20"/>
        <item m="1" x="174"/>
        <item m="1" x="152"/>
        <item x="7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x="0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x="11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9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2"/>
        <item m="1" x="54"/>
        <item m="1" x="66"/>
        <item m="1" x="51"/>
        <item m="1" x="65"/>
        <item m="1" x="70"/>
        <item m="1" x="68"/>
        <item m="1" x="57"/>
        <item m="1" x="72"/>
        <item m="1" x="21"/>
        <item x="1"/>
        <item m="1" x="55"/>
        <item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x="10"/>
        <item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x="0"/>
        <item x="3"/>
        <item x="4"/>
        <item x="5"/>
        <item x="6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</pivotFields>
  <rowFields count="1">
    <field x="6"/>
  </rowFields>
  <rowItems count="20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34"/>
        <item m="1" x="178"/>
        <item m="1" x="114"/>
        <item m="1" x="117"/>
        <item x="21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x="20"/>
        <item m="1" x="179"/>
        <item m="1" x="157"/>
        <item x="7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x="0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x="28"/>
        <item m="1" x="66"/>
        <item m="1" x="97"/>
        <item x="27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x="11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m="1" x="35"/>
        <item x="22"/>
        <item x="23"/>
        <item x="24"/>
        <item x="25"/>
        <item x="26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6">
    <i>
      <x v="10"/>
    </i>
    <i>
      <x v="14"/>
    </i>
    <i>
      <x v="40"/>
    </i>
    <i>
      <x v="43"/>
    </i>
    <i>
      <x v="70"/>
    </i>
    <i>
      <x v="113"/>
    </i>
    <i>
      <x v="116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6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72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69</v>
      </c>
      <c r="F4" s="7">
        <f t="shared" ref="F4:F35" si="0">SUM(H4,J4,L4,N4,P4,R4,T4,V4,X4,Z4,AB4,AD4,AF4,AH4,AJ4,AL4,AN4,AP4,AR4)</f>
        <v>756</v>
      </c>
      <c r="G4" s="16">
        <v>2.85</v>
      </c>
      <c r="H4" s="9">
        <f t="shared" ref="H4:H35" si="1">IF(G4="", 0, IF(G4&lt;0.1, 0, 100 + INT(MIN(G4, 8) * 10)))</f>
        <v>128</v>
      </c>
      <c r="I4" s="16">
        <v>10.28</v>
      </c>
      <c r="J4" s="9">
        <f t="shared" ref="J4:J35" si="2">IF(I4="", 0, IF(I4&lt;0.1, 0, 100 + INT(MIN(I4, 8) * 10)))</f>
        <v>180</v>
      </c>
      <c r="K4" s="7"/>
      <c r="L4" s="9">
        <f t="shared" ref="L4:L35" si="3">IF(K4="", 0, IF(K4&lt;0.4, -100, IF(K4&lt;0.5, 0, 100 + INT(MIN(K4, 8) * 10))))</f>
        <v>0</v>
      </c>
      <c r="M4" s="16">
        <v>2.0499999999999998</v>
      </c>
      <c r="N4" s="9">
        <f t="shared" ref="N4:N35" si="4">IF(M4="", 0, IF(M4&lt;0.1, 0, 100 + INT(MIN(M4, 8) * 10)))</f>
        <v>120</v>
      </c>
      <c r="O4" s="7"/>
      <c r="P4" s="9">
        <f t="shared" ref="P4:P35" si="5">IF(O4="", 0, IF(O4&lt;0.4, -100, IF(O4&lt;0.5, 0, 100 + INT(MIN(O4, 8) * 10))))</f>
        <v>0</v>
      </c>
      <c r="Q4" s="16">
        <v>1.2</v>
      </c>
      <c r="R4" s="9">
        <f t="shared" ref="R4:R35" si="6">IF(Q4="", 0, IF(Q4&lt;0.1, 0, 100 + INT(MIN(Q4, 8) * 10)))</f>
        <v>112</v>
      </c>
      <c r="S4" s="7"/>
      <c r="T4" s="9">
        <f t="shared" ref="T4:T35" si="7">IF(S4="", 0, IF(S4&lt;0.4, -100, IF(S4&lt;0.5, 0, 100 + INT(MIN(S4, 8) * 10))))</f>
        <v>0</v>
      </c>
      <c r="U4" s="16">
        <v>1.4</v>
      </c>
      <c r="V4" s="9">
        <f t="shared" ref="V4:V35" si="8">IF(U4="", 0, IF(U4&lt;0.1, 0, 100 + INT(MIN(U4, 8) * 10)))</f>
        <v>114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/>
      <c r="AE4" s="7"/>
      <c r="AF4" s="9">
        <f t="shared" ref="AF4:AF35" si="12">IF(AE4="", 0, IF(AE4&lt;0.4, -100, IF(AE4&lt;0.5, 0, 100 + INT(MIN(AE4, 8) * 10))))</f>
        <v>0</v>
      </c>
      <c r="AG4" s="16">
        <v>0.27</v>
      </c>
      <c r="AH4" s="9">
        <f t="shared" ref="AH4:AH35" si="13">IF(AG4="", 0, IF(AG4&lt;0.1, 0, 100 + INT(MIN(AG4, 8) * 10)))</f>
        <v>102</v>
      </c>
      <c r="AI4" s="7"/>
      <c r="AJ4" s="9">
        <f t="shared" ref="AJ4:AJ35" si="14">IF(AI4="", 0, IF(AI4&lt;0.4, -100, IF(AI4&lt;0.5, 0, 100 + INT(MIN(AI4, 8) * 10))))</f>
        <v>0</v>
      </c>
      <c r="AK4" s="8"/>
      <c r="AL4" s="9">
        <f t="shared" ref="AL4:AL35" si="15">IF(AK4="", 0, IF(AK4&lt;0.4, -100, IF(AK4&lt;0.5, 0, 100 + INT(MIN(AK4, 8) * 10))))</f>
        <v>0</v>
      </c>
      <c r="AM4" s="1"/>
      <c r="AN4" s="4">
        <f t="shared" ref="AN4:AN10" si="16">IF(AM4="", 0, IF(AM4&lt;0.4, -100, IF(AM4&lt;0.5, 0, 100 + INT(MIN(AM4, 8) * 10))))</f>
        <v>0</v>
      </c>
      <c r="AO4" s="1"/>
      <c r="AP4" s="4">
        <f t="shared" ref="AP4:AP10" si="17">IF(AO4="", 0, IF(AO4&lt;0.4, -100, IF(AO4&lt;0.5, 0, 100 + INT(MIN(AO4, 8) * 10))))</f>
        <v>0</v>
      </c>
      <c r="AQ4" s="1"/>
      <c r="AR4" s="4">
        <f t="shared" ref="AR4:AR10" si="18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273</v>
      </c>
      <c r="F5" s="7">
        <f t="shared" si="0"/>
        <v>701</v>
      </c>
      <c r="G5" s="16">
        <v>8.15</v>
      </c>
      <c r="H5" s="9">
        <f t="shared" si="1"/>
        <v>180</v>
      </c>
      <c r="I5" s="16">
        <v>13.24</v>
      </c>
      <c r="J5" s="9">
        <f t="shared" si="2"/>
        <v>180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16">
        <v>0.9</v>
      </c>
      <c r="R5" s="9">
        <f t="shared" si="6"/>
        <v>109</v>
      </c>
      <c r="S5" s="7"/>
      <c r="T5" s="9">
        <f t="shared" si="7"/>
        <v>0</v>
      </c>
      <c r="U5" s="16">
        <v>1.1599999999999999</v>
      </c>
      <c r="V5" s="9">
        <f t="shared" si="8"/>
        <v>111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15"/>
      <c r="AD5" s="9"/>
      <c r="AE5" s="7"/>
      <c r="AF5" s="9">
        <f t="shared" si="12"/>
        <v>0</v>
      </c>
      <c r="AG5" s="8"/>
      <c r="AH5" s="9">
        <f t="shared" si="13"/>
        <v>0</v>
      </c>
      <c r="AI5" s="7"/>
      <c r="AJ5" s="9">
        <f t="shared" si="14"/>
        <v>0</v>
      </c>
      <c r="AK5" s="8"/>
      <c r="AL5" s="9">
        <f t="shared" si="15"/>
        <v>0</v>
      </c>
      <c r="AM5" s="1"/>
      <c r="AN5" s="4">
        <f t="shared" si="16"/>
        <v>0</v>
      </c>
      <c r="AO5" s="1"/>
      <c r="AP5" s="4">
        <f t="shared" si="17"/>
        <v>0</v>
      </c>
      <c r="AQ5" s="1"/>
      <c r="AR5" s="4">
        <f t="shared" si="18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270</v>
      </c>
      <c r="F6" s="7">
        <f t="shared" si="0"/>
        <v>582</v>
      </c>
      <c r="G6" s="16">
        <v>5.4</v>
      </c>
      <c r="H6" s="9">
        <f t="shared" si="1"/>
        <v>154</v>
      </c>
      <c r="I6" s="16">
        <v>13.06</v>
      </c>
      <c r="J6" s="9">
        <f t="shared" si="2"/>
        <v>180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3.35</v>
      </c>
      <c r="R6" s="9">
        <f t="shared" si="6"/>
        <v>133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/>
      <c r="AE6" s="7"/>
      <c r="AF6" s="9">
        <f t="shared" si="12"/>
        <v>0</v>
      </c>
      <c r="AG6" s="8"/>
      <c r="AH6" s="9">
        <f t="shared" si="13"/>
        <v>0</v>
      </c>
      <c r="AI6" s="7"/>
      <c r="AJ6" s="9">
        <f t="shared" si="14"/>
        <v>0</v>
      </c>
      <c r="AK6" s="8"/>
      <c r="AL6" s="9">
        <f t="shared" si="15"/>
        <v>0</v>
      </c>
      <c r="AM6" s="1"/>
      <c r="AN6" s="4">
        <f t="shared" si="16"/>
        <v>0</v>
      </c>
      <c r="AO6" s="1"/>
      <c r="AP6" s="4">
        <f t="shared" si="17"/>
        <v>0</v>
      </c>
      <c r="AQ6" s="1"/>
      <c r="AR6" s="4">
        <f t="shared" si="18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152</v>
      </c>
      <c r="F7" s="7">
        <f t="shared" si="0"/>
        <v>582</v>
      </c>
      <c r="G7" s="16">
        <v>9.23</v>
      </c>
      <c r="H7" s="9">
        <f t="shared" si="1"/>
        <v>180</v>
      </c>
      <c r="I7" s="16">
        <v>12.03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16">
        <v>1.56</v>
      </c>
      <c r="R7" s="9">
        <f t="shared" si="6"/>
        <v>115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12"/>
      <c r="AD7" s="9"/>
      <c r="AE7" s="7"/>
      <c r="AF7" s="9">
        <f t="shared" si="12"/>
        <v>0</v>
      </c>
      <c r="AG7" s="16">
        <v>0.7</v>
      </c>
      <c r="AH7" s="9">
        <f t="shared" si="13"/>
        <v>107</v>
      </c>
      <c r="AI7" s="7"/>
      <c r="AJ7" s="9">
        <f t="shared" si="14"/>
        <v>0</v>
      </c>
      <c r="AK7" s="8"/>
      <c r="AL7" s="9">
        <f t="shared" si="15"/>
        <v>0</v>
      </c>
      <c r="AM7" s="1"/>
      <c r="AN7" s="4">
        <f t="shared" si="16"/>
        <v>0</v>
      </c>
      <c r="AO7" s="1"/>
      <c r="AP7" s="4">
        <f t="shared" si="17"/>
        <v>0</v>
      </c>
      <c r="AQ7" s="1"/>
      <c r="AR7" s="4">
        <f t="shared" si="18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200</v>
      </c>
      <c r="F8" s="7">
        <f t="shared" si="0"/>
        <v>560</v>
      </c>
      <c r="G8" s="16">
        <v>4.84</v>
      </c>
      <c r="H8" s="9">
        <f t="shared" si="1"/>
        <v>148</v>
      </c>
      <c r="I8" s="16">
        <v>11.06</v>
      </c>
      <c r="J8" s="9">
        <f t="shared" si="2"/>
        <v>180</v>
      </c>
      <c r="K8" s="7"/>
      <c r="L8" s="9">
        <f t="shared" si="3"/>
        <v>0</v>
      </c>
      <c r="M8" s="16">
        <v>1.06</v>
      </c>
      <c r="N8" s="9">
        <f t="shared" si="4"/>
        <v>110</v>
      </c>
      <c r="O8" s="7"/>
      <c r="P8" s="9">
        <f t="shared" si="5"/>
        <v>0</v>
      </c>
      <c r="Q8" s="16">
        <v>2.2000000000000002</v>
      </c>
      <c r="R8" s="9">
        <f t="shared" si="6"/>
        <v>122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/>
      <c r="AE8" s="7"/>
      <c r="AF8" s="9">
        <f t="shared" si="12"/>
        <v>0</v>
      </c>
      <c r="AG8" s="8"/>
      <c r="AH8" s="9">
        <f t="shared" si="13"/>
        <v>0</v>
      </c>
      <c r="AI8" s="7"/>
      <c r="AJ8" s="9">
        <f t="shared" si="14"/>
        <v>0</v>
      </c>
      <c r="AK8" s="8"/>
      <c r="AL8" s="9">
        <f t="shared" si="15"/>
        <v>0</v>
      </c>
      <c r="AM8" s="1"/>
      <c r="AN8" s="4">
        <f t="shared" si="16"/>
        <v>0</v>
      </c>
      <c r="AO8" s="1"/>
      <c r="AP8" s="4">
        <f t="shared" si="17"/>
        <v>0</v>
      </c>
      <c r="AQ8" s="1"/>
      <c r="AR8" s="4">
        <f t="shared" si="18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98</v>
      </c>
      <c r="F9" s="7">
        <f t="shared" si="0"/>
        <v>486</v>
      </c>
      <c r="G9" s="16">
        <v>4.43</v>
      </c>
      <c r="H9" s="9">
        <f t="shared" si="1"/>
        <v>144</v>
      </c>
      <c r="I9" s="8"/>
      <c r="J9" s="9">
        <f t="shared" si="2"/>
        <v>0</v>
      </c>
      <c r="K9" s="7"/>
      <c r="L9" s="9">
        <f t="shared" si="3"/>
        <v>0</v>
      </c>
      <c r="M9" s="16">
        <v>2.0499999999999998</v>
      </c>
      <c r="N9" s="9">
        <f t="shared" si="4"/>
        <v>120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/>
      <c r="AE9" s="7"/>
      <c r="AF9" s="9">
        <f t="shared" si="12"/>
        <v>0</v>
      </c>
      <c r="AG9" s="16">
        <v>0.92</v>
      </c>
      <c r="AH9" s="9">
        <f t="shared" si="13"/>
        <v>109</v>
      </c>
      <c r="AI9" s="7"/>
      <c r="AJ9" s="9">
        <f t="shared" si="14"/>
        <v>0</v>
      </c>
      <c r="AK9" s="16">
        <v>1.34</v>
      </c>
      <c r="AL9" s="9">
        <f t="shared" si="15"/>
        <v>113</v>
      </c>
      <c r="AM9" s="1"/>
      <c r="AN9" s="4">
        <f t="shared" si="16"/>
        <v>0</v>
      </c>
      <c r="AO9" s="1"/>
      <c r="AP9" s="4">
        <f t="shared" si="17"/>
        <v>0</v>
      </c>
      <c r="AQ9" s="1"/>
      <c r="AR9" s="4">
        <f t="shared" si="18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250</v>
      </c>
      <c r="F10" s="7">
        <f t="shared" si="0"/>
        <v>486</v>
      </c>
      <c r="G10" s="16">
        <v>6.49</v>
      </c>
      <c r="H10" s="9">
        <f t="shared" si="1"/>
        <v>164</v>
      </c>
      <c r="I10" s="16">
        <v>10.74</v>
      </c>
      <c r="J10" s="9">
        <f t="shared" si="2"/>
        <v>180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16">
        <v>4.2699999999999996</v>
      </c>
      <c r="R10" s="9">
        <f t="shared" si="6"/>
        <v>142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/>
      <c r="AE10" s="7"/>
      <c r="AF10" s="9">
        <f t="shared" si="12"/>
        <v>0</v>
      </c>
      <c r="AG10" s="8"/>
      <c r="AH10" s="9">
        <f t="shared" si="13"/>
        <v>0</v>
      </c>
      <c r="AI10" s="7"/>
      <c r="AJ10" s="9">
        <f t="shared" si="14"/>
        <v>0</v>
      </c>
      <c r="AK10" s="8"/>
      <c r="AL10" s="9">
        <f t="shared" si="15"/>
        <v>0</v>
      </c>
      <c r="AM10" s="1"/>
      <c r="AN10" s="4">
        <f t="shared" si="16"/>
        <v>0</v>
      </c>
      <c r="AO10" s="1"/>
      <c r="AP10" s="4">
        <f t="shared" si="17"/>
        <v>0</v>
      </c>
      <c r="AQ10" s="1"/>
      <c r="AR10" s="4">
        <f t="shared" si="18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271</v>
      </c>
      <c r="F11" s="7">
        <f t="shared" si="0"/>
        <v>481</v>
      </c>
      <c r="G11" s="16">
        <v>3.5</v>
      </c>
      <c r="H11" s="9">
        <f t="shared" si="1"/>
        <v>135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1.74</v>
      </c>
      <c r="R11" s="9">
        <f t="shared" si="6"/>
        <v>117</v>
      </c>
      <c r="S11" s="7"/>
      <c r="T11" s="9">
        <f t="shared" si="7"/>
        <v>0</v>
      </c>
      <c r="U11" s="16">
        <v>1.31</v>
      </c>
      <c r="V11" s="9">
        <f t="shared" si="8"/>
        <v>113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/>
      <c r="AE11" s="7"/>
      <c r="AF11" s="9">
        <f t="shared" si="12"/>
        <v>0</v>
      </c>
      <c r="AG11" s="8"/>
      <c r="AH11" s="9">
        <f t="shared" si="13"/>
        <v>0</v>
      </c>
      <c r="AI11" s="7"/>
      <c r="AJ11" s="9">
        <f t="shared" si="14"/>
        <v>0</v>
      </c>
      <c r="AK11" s="8"/>
      <c r="AL11" s="9">
        <f t="shared" si="15"/>
        <v>0</v>
      </c>
      <c r="AM11" s="1"/>
      <c r="AN11" s="4">
        <f t="shared" ref="AN11:AN32" si="19">IF(AM11="", 0, IF(AM11&lt;0.4, -100, IF(AM11&lt;0.5, 0, 100 + INT(MIN(AM11, 8) * 10))))</f>
        <v>0</v>
      </c>
      <c r="AO11" s="1"/>
      <c r="AP11" s="4">
        <f t="shared" ref="AP11:AP32" si="20">IF(AO11="", 0, IF(AO11&lt;0.4, -100, IF(AO11&lt;0.5, 0, 100 + INT(MIN(AO11, 8) * 10))))</f>
        <v>0</v>
      </c>
      <c r="AQ11" s="1"/>
      <c r="AR11" s="4">
        <f t="shared" ref="AR11:AR32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117</v>
      </c>
      <c r="F12" s="7">
        <f t="shared" si="0"/>
        <v>463</v>
      </c>
      <c r="G12" s="16">
        <v>3.16</v>
      </c>
      <c r="H12" s="9">
        <f t="shared" si="1"/>
        <v>131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8"/>
      <c r="R12" s="9">
        <f t="shared" si="6"/>
        <v>0</v>
      </c>
      <c r="S12" s="7"/>
      <c r="T12" s="9">
        <f t="shared" si="7"/>
        <v>0</v>
      </c>
      <c r="U12" s="16">
        <v>1.62</v>
      </c>
      <c r="V12" s="9">
        <f t="shared" si="8"/>
        <v>116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>
        <v>3.88</v>
      </c>
      <c r="AD12" s="9"/>
      <c r="AE12" s="7"/>
      <c r="AF12" s="9">
        <f t="shared" si="12"/>
        <v>0</v>
      </c>
      <c r="AG12" s="16">
        <v>0.61</v>
      </c>
      <c r="AH12" s="9">
        <f t="shared" si="13"/>
        <v>106</v>
      </c>
      <c r="AI12" s="7"/>
      <c r="AJ12" s="9">
        <f t="shared" si="14"/>
        <v>0</v>
      </c>
      <c r="AK12" s="16">
        <v>1.02</v>
      </c>
      <c r="AL12" s="9">
        <f t="shared" si="15"/>
        <v>110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259</v>
      </c>
      <c r="F13" s="7">
        <f t="shared" si="0"/>
        <v>461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8"/>
      <c r="N13" s="9">
        <f t="shared" si="4"/>
        <v>0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/>
      <c r="AE13" s="7"/>
      <c r="AF13" s="9">
        <f t="shared" si="12"/>
        <v>0</v>
      </c>
      <c r="AG13" s="16">
        <v>0.39</v>
      </c>
      <c r="AH13" s="9">
        <f t="shared" si="13"/>
        <v>103</v>
      </c>
      <c r="AI13" s="7"/>
      <c r="AJ13" s="9">
        <f t="shared" si="14"/>
        <v>0</v>
      </c>
      <c r="AK13" s="16">
        <v>0.84</v>
      </c>
      <c r="AL13" s="9">
        <f t="shared" si="15"/>
        <v>108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307</v>
      </c>
      <c r="F14" s="7">
        <f t="shared" si="0"/>
        <v>461</v>
      </c>
      <c r="G14" s="16">
        <v>6.11</v>
      </c>
      <c r="H14" s="9">
        <f t="shared" si="1"/>
        <v>161</v>
      </c>
      <c r="I14" s="8">
        <v>21.6</v>
      </c>
      <c r="J14" s="9">
        <f t="shared" si="2"/>
        <v>180</v>
      </c>
      <c r="K14" s="7"/>
      <c r="L14" s="9">
        <f t="shared" si="3"/>
        <v>0</v>
      </c>
      <c r="M14" s="16">
        <v>2.0499999999999998</v>
      </c>
      <c r="N14" s="9">
        <f t="shared" si="4"/>
        <v>120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2"/>
        <v>0</v>
      </c>
      <c r="AG14" s="8"/>
      <c r="AH14" s="9">
        <f t="shared" si="13"/>
        <v>0</v>
      </c>
      <c r="AI14" s="7"/>
      <c r="AJ14" s="9">
        <f t="shared" si="14"/>
        <v>0</v>
      </c>
      <c r="AK14" s="8"/>
      <c r="AL14" s="9">
        <f t="shared" si="15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218</v>
      </c>
      <c r="F15" s="7">
        <f t="shared" si="0"/>
        <v>448</v>
      </c>
      <c r="G15" s="16">
        <v>9.23</v>
      </c>
      <c r="H15" s="9">
        <f t="shared" si="1"/>
        <v>180</v>
      </c>
      <c r="I15" s="16">
        <v>5.82</v>
      </c>
      <c r="J15" s="9">
        <f t="shared" si="2"/>
        <v>158</v>
      </c>
      <c r="K15" s="7"/>
      <c r="L15" s="9">
        <f t="shared" si="3"/>
        <v>0</v>
      </c>
      <c r="M15" s="16">
        <v>1.02</v>
      </c>
      <c r="N15" s="9">
        <f t="shared" si="4"/>
        <v>110</v>
      </c>
      <c r="O15" s="7"/>
      <c r="P15" s="9">
        <f t="shared" si="5"/>
        <v>0</v>
      </c>
      <c r="Q15" s="8"/>
      <c r="R15" s="9">
        <f t="shared" si="6"/>
        <v>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/>
      <c r="AE15" s="7"/>
      <c r="AF15" s="9">
        <f t="shared" si="12"/>
        <v>0</v>
      </c>
      <c r="AG15" s="8"/>
      <c r="AH15" s="9">
        <f t="shared" si="13"/>
        <v>0</v>
      </c>
      <c r="AI15" s="7"/>
      <c r="AJ15" s="9">
        <f t="shared" si="14"/>
        <v>0</v>
      </c>
      <c r="AK15" s="8"/>
      <c r="AL15" s="9">
        <f t="shared" si="15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183</v>
      </c>
      <c r="F16" s="7">
        <f t="shared" si="0"/>
        <v>406</v>
      </c>
      <c r="G16" s="16">
        <v>7.85</v>
      </c>
      <c r="H16" s="9">
        <f t="shared" si="1"/>
        <v>178</v>
      </c>
      <c r="I16" s="8"/>
      <c r="J16" s="9">
        <f t="shared" si="2"/>
        <v>0</v>
      </c>
      <c r="K16" s="7"/>
      <c r="L16" s="9">
        <f t="shared" si="3"/>
        <v>0</v>
      </c>
      <c r="M16" s="16">
        <v>1.83</v>
      </c>
      <c r="N16" s="9">
        <f t="shared" si="4"/>
        <v>118</v>
      </c>
      <c r="O16" s="7"/>
      <c r="P16" s="9">
        <f t="shared" si="5"/>
        <v>0</v>
      </c>
      <c r="Q16" s="16">
        <v>1.02</v>
      </c>
      <c r="R16" s="9">
        <f t="shared" si="6"/>
        <v>110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/>
      <c r="AE16" s="7"/>
      <c r="AF16" s="9">
        <f t="shared" si="12"/>
        <v>0</v>
      </c>
      <c r="AG16" s="8"/>
      <c r="AH16" s="9">
        <f t="shared" si="13"/>
        <v>0</v>
      </c>
      <c r="AI16" s="7"/>
      <c r="AJ16" s="9">
        <f t="shared" si="14"/>
        <v>0</v>
      </c>
      <c r="AK16" s="8"/>
      <c r="AL16" s="9">
        <f t="shared" si="15"/>
        <v>0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230</v>
      </c>
      <c r="F17" s="7">
        <f t="shared" si="0"/>
        <v>394</v>
      </c>
      <c r="G17" s="16">
        <v>3.85</v>
      </c>
      <c r="H17" s="9">
        <f t="shared" si="1"/>
        <v>138</v>
      </c>
      <c r="I17" s="8"/>
      <c r="J17" s="9">
        <f t="shared" si="2"/>
        <v>0</v>
      </c>
      <c r="K17" s="7"/>
      <c r="L17" s="9">
        <f t="shared" si="3"/>
        <v>0</v>
      </c>
      <c r="M17" s="8"/>
      <c r="N17" s="9">
        <f t="shared" si="4"/>
        <v>0</v>
      </c>
      <c r="O17" s="7"/>
      <c r="P17" s="9">
        <f t="shared" si="5"/>
        <v>0</v>
      </c>
      <c r="Q17" s="16">
        <v>4.2699999999999996</v>
      </c>
      <c r="R17" s="9">
        <f t="shared" si="6"/>
        <v>142</v>
      </c>
      <c r="S17" s="7"/>
      <c r="T17" s="9">
        <f t="shared" si="7"/>
        <v>0</v>
      </c>
      <c r="U17" s="16">
        <v>1.44</v>
      </c>
      <c r="V17" s="9">
        <f t="shared" si="8"/>
        <v>114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/>
      <c r="AE17" s="7"/>
      <c r="AF17" s="9">
        <f t="shared" si="12"/>
        <v>0</v>
      </c>
      <c r="AG17" s="8"/>
      <c r="AH17" s="9">
        <f t="shared" si="13"/>
        <v>0</v>
      </c>
      <c r="AI17" s="7"/>
      <c r="AJ17" s="9">
        <f t="shared" si="14"/>
        <v>0</v>
      </c>
      <c r="AK17" s="8"/>
      <c r="AL17" s="9">
        <f t="shared" si="15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266</v>
      </c>
      <c r="F18" s="7">
        <f t="shared" si="0"/>
        <v>367</v>
      </c>
      <c r="G18" s="16">
        <v>3.58</v>
      </c>
      <c r="H18" s="9">
        <f t="shared" si="1"/>
        <v>135</v>
      </c>
      <c r="I18" s="8"/>
      <c r="J18" s="9">
        <f t="shared" si="2"/>
        <v>0</v>
      </c>
      <c r="K18" s="7"/>
      <c r="L18" s="9">
        <f t="shared" si="3"/>
        <v>0</v>
      </c>
      <c r="M18" s="16">
        <v>1.67</v>
      </c>
      <c r="N18" s="9">
        <f t="shared" si="4"/>
        <v>116</v>
      </c>
      <c r="O18" s="7"/>
      <c r="P18" s="9">
        <f t="shared" si="5"/>
        <v>0</v>
      </c>
      <c r="Q18" s="16">
        <v>1.68</v>
      </c>
      <c r="R18" s="9">
        <f t="shared" si="6"/>
        <v>116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/>
      <c r="AE18" s="7"/>
      <c r="AF18" s="9">
        <f t="shared" si="12"/>
        <v>0</v>
      </c>
      <c r="AG18" s="8"/>
      <c r="AH18" s="9">
        <f t="shared" si="13"/>
        <v>0</v>
      </c>
      <c r="AI18" s="7"/>
      <c r="AJ18" s="9">
        <f t="shared" si="14"/>
        <v>0</v>
      </c>
      <c r="AK18" s="8"/>
      <c r="AL18" s="9">
        <f t="shared" si="15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371</v>
      </c>
      <c r="F19" s="7">
        <f t="shared" si="0"/>
        <v>360</v>
      </c>
      <c r="G19" s="16">
        <v>8.6</v>
      </c>
      <c r="H19" s="9">
        <f t="shared" si="1"/>
        <v>180</v>
      </c>
      <c r="I19" s="16">
        <v>25.18</v>
      </c>
      <c r="J19" s="9">
        <f t="shared" si="2"/>
        <v>180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/>
      <c r="AE19" s="7"/>
      <c r="AF19" s="9">
        <f t="shared" si="12"/>
        <v>0</v>
      </c>
      <c r="AG19" s="8"/>
      <c r="AH19" s="9">
        <f t="shared" si="13"/>
        <v>0</v>
      </c>
      <c r="AI19" s="7"/>
      <c r="AJ19" s="9">
        <f t="shared" si="14"/>
        <v>0</v>
      </c>
      <c r="AK19" s="8"/>
      <c r="AL19" s="9">
        <f t="shared" si="15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104</v>
      </c>
      <c r="F20" s="7">
        <f t="shared" si="0"/>
        <v>336</v>
      </c>
      <c r="G20" s="16">
        <v>1.68</v>
      </c>
      <c r="H20" s="9">
        <f t="shared" si="1"/>
        <v>116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1.25</v>
      </c>
      <c r="R20" s="9">
        <f t="shared" si="6"/>
        <v>112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/>
      <c r="AE20" s="7"/>
      <c r="AF20" s="9">
        <f t="shared" si="12"/>
        <v>0</v>
      </c>
      <c r="AG20" s="16">
        <v>0.8</v>
      </c>
      <c r="AH20" s="9">
        <f t="shared" si="13"/>
        <v>108</v>
      </c>
      <c r="AI20" s="7"/>
      <c r="AJ20" s="9">
        <f t="shared" si="14"/>
        <v>0</v>
      </c>
      <c r="AK20" s="8"/>
      <c r="AL20" s="9">
        <f t="shared" si="15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275</v>
      </c>
      <c r="F21" s="7">
        <f t="shared" si="0"/>
        <v>333</v>
      </c>
      <c r="G21" s="16">
        <v>1.2</v>
      </c>
      <c r="H21" s="9">
        <f t="shared" si="1"/>
        <v>112</v>
      </c>
      <c r="I21" s="8"/>
      <c r="J21" s="9">
        <f t="shared" si="2"/>
        <v>0</v>
      </c>
      <c r="K21" s="7"/>
      <c r="L21" s="9">
        <f t="shared" si="3"/>
        <v>0</v>
      </c>
      <c r="M21" s="16">
        <v>0.5</v>
      </c>
      <c r="N21" s="9">
        <f t="shared" si="4"/>
        <v>105</v>
      </c>
      <c r="O21" s="7"/>
      <c r="P21" s="9">
        <f t="shared" si="5"/>
        <v>0</v>
      </c>
      <c r="Q21" s="16">
        <v>1.68</v>
      </c>
      <c r="R21" s="9">
        <f t="shared" si="6"/>
        <v>116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/>
      <c r="AE21" s="7"/>
      <c r="AF21" s="9">
        <f t="shared" si="12"/>
        <v>0</v>
      </c>
      <c r="AG21" s="8"/>
      <c r="AH21" s="9">
        <f t="shared" si="13"/>
        <v>0</v>
      </c>
      <c r="AI21" s="7"/>
      <c r="AJ21" s="9">
        <f t="shared" si="14"/>
        <v>0</v>
      </c>
      <c r="AK21" s="8"/>
      <c r="AL21" s="9">
        <f t="shared" si="15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126</v>
      </c>
      <c r="F22" s="7">
        <f t="shared" si="0"/>
        <v>307</v>
      </c>
      <c r="G22" s="16">
        <v>5.86</v>
      </c>
      <c r="H22" s="9">
        <f t="shared" si="1"/>
        <v>158</v>
      </c>
      <c r="I22" s="8"/>
      <c r="J22" s="9">
        <f t="shared" si="2"/>
        <v>0</v>
      </c>
      <c r="K22" s="7"/>
      <c r="L22" s="9">
        <f t="shared" si="3"/>
        <v>0</v>
      </c>
      <c r="M22" s="8"/>
      <c r="N22" s="9">
        <f t="shared" si="4"/>
        <v>0</v>
      </c>
      <c r="O22" s="7"/>
      <c r="P22" s="9">
        <f t="shared" si="5"/>
        <v>0</v>
      </c>
      <c r="Q22" s="16">
        <v>4.97</v>
      </c>
      <c r="R22" s="9">
        <f t="shared" si="6"/>
        <v>149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/>
      <c r="AE22" s="7"/>
      <c r="AF22" s="9">
        <f t="shared" si="12"/>
        <v>0</v>
      </c>
      <c r="AG22" s="8"/>
      <c r="AH22" s="9">
        <f t="shared" si="13"/>
        <v>0</v>
      </c>
      <c r="AI22" s="7"/>
      <c r="AJ22" s="9">
        <f t="shared" si="14"/>
        <v>0</v>
      </c>
      <c r="AK22" s="8"/>
      <c r="AL22" s="9">
        <f t="shared" si="15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381</v>
      </c>
      <c r="F23" s="7">
        <f t="shared" si="0"/>
        <v>299</v>
      </c>
      <c r="G23" s="16">
        <v>8.4499999999999993</v>
      </c>
      <c r="H23" s="9">
        <f t="shared" si="1"/>
        <v>180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16">
        <v>1.99</v>
      </c>
      <c r="R23" s="9">
        <f t="shared" si="6"/>
        <v>119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/>
      <c r="AE23" s="7"/>
      <c r="AF23" s="9">
        <f t="shared" si="12"/>
        <v>0</v>
      </c>
      <c r="AG23" s="8"/>
      <c r="AH23" s="9">
        <f t="shared" si="13"/>
        <v>0</v>
      </c>
      <c r="AI23" s="7"/>
      <c r="AJ23" s="9">
        <f t="shared" si="14"/>
        <v>0</v>
      </c>
      <c r="AK23" s="8"/>
      <c r="AL23" s="9">
        <f t="shared" si="15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280</v>
      </c>
      <c r="F24" s="7">
        <f t="shared" si="0"/>
        <v>298</v>
      </c>
      <c r="G24" s="16">
        <v>7.85</v>
      </c>
      <c r="H24" s="9">
        <f t="shared" si="1"/>
        <v>178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2.06</v>
      </c>
      <c r="R24" s="9">
        <f t="shared" si="6"/>
        <v>120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/>
      <c r="AE24" s="7"/>
      <c r="AF24" s="9">
        <f t="shared" si="12"/>
        <v>0</v>
      </c>
      <c r="AG24" s="8"/>
      <c r="AH24" s="9">
        <f t="shared" si="13"/>
        <v>0</v>
      </c>
      <c r="AI24" s="7"/>
      <c r="AJ24" s="9">
        <f t="shared" si="14"/>
        <v>0</v>
      </c>
      <c r="AK24" s="8"/>
      <c r="AL24" s="9">
        <f t="shared" si="15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214</v>
      </c>
      <c r="F25" s="7">
        <f t="shared" si="0"/>
        <v>297</v>
      </c>
      <c r="G25" s="16">
        <v>7.71</v>
      </c>
      <c r="H25" s="9">
        <f t="shared" si="1"/>
        <v>177</v>
      </c>
      <c r="I25" s="8"/>
      <c r="J25" s="9">
        <f t="shared" si="2"/>
        <v>0</v>
      </c>
      <c r="K25" s="7"/>
      <c r="L25" s="9">
        <f t="shared" si="3"/>
        <v>0</v>
      </c>
      <c r="M25" s="16">
        <v>2.0499999999999998</v>
      </c>
      <c r="N25" s="9">
        <f t="shared" si="4"/>
        <v>120</v>
      </c>
      <c r="O25" s="7"/>
      <c r="P25" s="9">
        <f t="shared" si="5"/>
        <v>0</v>
      </c>
      <c r="Q25" s="8"/>
      <c r="R25" s="9">
        <f t="shared" si="6"/>
        <v>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/>
      <c r="AE25" s="7"/>
      <c r="AF25" s="9">
        <f t="shared" si="12"/>
        <v>0</v>
      </c>
      <c r="AG25" s="8"/>
      <c r="AH25" s="9">
        <f t="shared" si="13"/>
        <v>0</v>
      </c>
      <c r="AI25" s="7"/>
      <c r="AJ25" s="9">
        <f t="shared" si="14"/>
        <v>0</v>
      </c>
      <c r="AK25" s="8"/>
      <c r="AL25" s="9">
        <f t="shared" si="15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414</v>
      </c>
      <c r="F26" s="7">
        <f t="shared" si="0"/>
        <v>297</v>
      </c>
      <c r="G26" s="8"/>
      <c r="H26" s="9">
        <f t="shared" si="1"/>
        <v>0</v>
      </c>
      <c r="I26" s="16">
        <v>27.38</v>
      </c>
      <c r="J26" s="9">
        <f t="shared" si="2"/>
        <v>180</v>
      </c>
      <c r="K26" s="7"/>
      <c r="L26" s="9">
        <f t="shared" si="3"/>
        <v>0</v>
      </c>
      <c r="M26" s="16">
        <v>1.78</v>
      </c>
      <c r="N26" s="9">
        <f t="shared" si="4"/>
        <v>117</v>
      </c>
      <c r="O26" s="7"/>
      <c r="P26" s="9">
        <f t="shared" si="5"/>
        <v>0</v>
      </c>
      <c r="Q26" s="8"/>
      <c r="R26" s="9">
        <f t="shared" si="6"/>
        <v>0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/>
      <c r="AE26" s="7"/>
      <c r="AF26" s="9">
        <f t="shared" si="12"/>
        <v>0</v>
      </c>
      <c r="AG26" s="8"/>
      <c r="AH26" s="9">
        <f t="shared" si="13"/>
        <v>0</v>
      </c>
      <c r="AI26" s="7"/>
      <c r="AJ26" s="9">
        <f t="shared" si="14"/>
        <v>0</v>
      </c>
      <c r="AK26" s="8"/>
      <c r="AL26" s="9">
        <f t="shared" si="15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93</v>
      </c>
      <c r="F27" s="7">
        <f t="shared" si="0"/>
        <v>294</v>
      </c>
      <c r="G27" s="16">
        <v>8.3000000000000007</v>
      </c>
      <c r="H27" s="9">
        <f t="shared" si="1"/>
        <v>180</v>
      </c>
      <c r="I27" s="8"/>
      <c r="J27" s="9">
        <f t="shared" si="2"/>
        <v>0</v>
      </c>
      <c r="K27" s="7"/>
      <c r="L27" s="9">
        <f t="shared" si="3"/>
        <v>0</v>
      </c>
      <c r="M27" s="16">
        <v>1.48</v>
      </c>
      <c r="N27" s="9">
        <f t="shared" si="4"/>
        <v>114</v>
      </c>
      <c r="O27" s="7"/>
      <c r="P27" s="9">
        <f t="shared" si="5"/>
        <v>0</v>
      </c>
      <c r="Q27" s="8"/>
      <c r="R27" s="9">
        <f t="shared" si="6"/>
        <v>0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/>
      <c r="AE27" s="7"/>
      <c r="AF27" s="9">
        <f t="shared" si="12"/>
        <v>0</v>
      </c>
      <c r="AG27" s="8"/>
      <c r="AH27" s="9">
        <f t="shared" si="13"/>
        <v>0</v>
      </c>
      <c r="AI27" s="7"/>
      <c r="AJ27" s="9">
        <f t="shared" si="14"/>
        <v>0</v>
      </c>
      <c r="AK27" s="8"/>
      <c r="AL27" s="9">
        <f t="shared" si="15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146</v>
      </c>
      <c r="F28" s="7">
        <f t="shared" si="0"/>
        <v>245</v>
      </c>
      <c r="G28" s="16">
        <v>3.41</v>
      </c>
      <c r="H28" s="9">
        <f t="shared" si="1"/>
        <v>134</v>
      </c>
      <c r="I28" s="8"/>
      <c r="J28" s="9">
        <f t="shared" si="2"/>
        <v>0</v>
      </c>
      <c r="K28" s="7"/>
      <c r="L28" s="9">
        <f t="shared" si="3"/>
        <v>0</v>
      </c>
      <c r="M28" s="16">
        <v>1.18</v>
      </c>
      <c r="N28" s="9">
        <f t="shared" si="4"/>
        <v>111</v>
      </c>
      <c r="O28" s="7"/>
      <c r="P28" s="9">
        <f t="shared" si="5"/>
        <v>0</v>
      </c>
      <c r="Q28" s="8"/>
      <c r="R28" s="9">
        <f t="shared" si="6"/>
        <v>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/>
      <c r="AE28" s="7"/>
      <c r="AF28" s="9">
        <f t="shared" si="12"/>
        <v>0</v>
      </c>
      <c r="AG28" s="8"/>
      <c r="AH28" s="9">
        <f t="shared" si="13"/>
        <v>0</v>
      </c>
      <c r="AI28" s="7"/>
      <c r="AJ28" s="9">
        <f t="shared" si="14"/>
        <v>0</v>
      </c>
      <c r="AK28" s="8"/>
      <c r="AL28" s="9">
        <f t="shared" si="15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272</v>
      </c>
      <c r="F29" s="7">
        <f t="shared" si="0"/>
        <v>232</v>
      </c>
      <c r="G29" s="16">
        <v>1.68</v>
      </c>
      <c r="H29" s="9">
        <f t="shared" si="1"/>
        <v>116</v>
      </c>
      <c r="I29" s="8"/>
      <c r="J29" s="9">
        <f t="shared" si="2"/>
        <v>0</v>
      </c>
      <c r="K29" s="7"/>
      <c r="L29" s="9">
        <f t="shared" si="3"/>
        <v>0</v>
      </c>
      <c r="M29" s="16">
        <v>1.62</v>
      </c>
      <c r="N29" s="9">
        <f t="shared" si="4"/>
        <v>116</v>
      </c>
      <c r="O29" s="7"/>
      <c r="P29" s="9">
        <f t="shared" si="5"/>
        <v>0</v>
      </c>
      <c r="Q29" s="8"/>
      <c r="R29" s="9">
        <f t="shared" si="6"/>
        <v>0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/>
      <c r="AE29" s="7"/>
      <c r="AF29" s="9">
        <f t="shared" si="12"/>
        <v>0</v>
      </c>
      <c r="AG29" s="8"/>
      <c r="AH29" s="9">
        <f t="shared" si="13"/>
        <v>0</v>
      </c>
      <c r="AI29" s="7"/>
      <c r="AJ29" s="9">
        <f t="shared" si="14"/>
        <v>0</v>
      </c>
      <c r="AK29" s="8"/>
      <c r="AL29" s="9">
        <f t="shared" si="15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430</v>
      </c>
      <c r="F30" s="7">
        <f t="shared" si="0"/>
        <v>228</v>
      </c>
      <c r="G30" s="16">
        <v>0.99</v>
      </c>
      <c r="H30" s="9">
        <f t="shared" si="1"/>
        <v>109</v>
      </c>
      <c r="I30" s="8"/>
      <c r="J30" s="9">
        <f t="shared" si="2"/>
        <v>0</v>
      </c>
      <c r="K30" s="7"/>
      <c r="L30" s="9">
        <f t="shared" si="3"/>
        <v>0</v>
      </c>
      <c r="M30" s="16">
        <v>1.94</v>
      </c>
      <c r="N30" s="9">
        <f t="shared" si="4"/>
        <v>119</v>
      </c>
      <c r="O30" s="7"/>
      <c r="P30" s="9">
        <f t="shared" si="5"/>
        <v>0</v>
      </c>
      <c r="Q30" s="8"/>
      <c r="R30" s="9">
        <f t="shared" si="6"/>
        <v>0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/>
      <c r="AE30" s="7"/>
      <c r="AF30" s="9">
        <f t="shared" si="12"/>
        <v>0</v>
      </c>
      <c r="AG30" s="8"/>
      <c r="AH30" s="9">
        <f t="shared" si="13"/>
        <v>0</v>
      </c>
      <c r="AI30" s="7"/>
      <c r="AJ30" s="9">
        <f t="shared" si="14"/>
        <v>0</v>
      </c>
      <c r="AK30" s="8"/>
      <c r="AL30" s="9">
        <f t="shared" si="15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268</v>
      </c>
      <c r="F31" s="7">
        <f t="shared" si="0"/>
        <v>220</v>
      </c>
      <c r="G31" s="8"/>
      <c r="H31" s="9">
        <f t="shared" si="1"/>
        <v>0</v>
      </c>
      <c r="I31" s="8"/>
      <c r="J31" s="9">
        <f t="shared" si="2"/>
        <v>0</v>
      </c>
      <c r="K31" s="7"/>
      <c r="L31" s="9">
        <f t="shared" si="3"/>
        <v>0</v>
      </c>
      <c r="M31" s="16">
        <v>1.53</v>
      </c>
      <c r="N31" s="9">
        <f t="shared" si="4"/>
        <v>115</v>
      </c>
      <c r="O31" s="7"/>
      <c r="P31" s="9">
        <f t="shared" si="5"/>
        <v>0</v>
      </c>
      <c r="Q31" s="8"/>
      <c r="R31" s="9">
        <f t="shared" si="6"/>
        <v>0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/>
      <c r="AE31" s="7"/>
      <c r="AF31" s="9">
        <f t="shared" si="12"/>
        <v>0</v>
      </c>
      <c r="AG31" s="16">
        <v>0.54</v>
      </c>
      <c r="AH31" s="9">
        <f t="shared" si="13"/>
        <v>105</v>
      </c>
      <c r="AI31" s="7"/>
      <c r="AJ31" s="9">
        <f t="shared" si="14"/>
        <v>0</v>
      </c>
      <c r="AK31" s="8"/>
      <c r="AL31" s="9">
        <f t="shared" si="15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240</v>
      </c>
      <c r="F32" s="7">
        <f t="shared" si="0"/>
        <v>180</v>
      </c>
      <c r="G32" s="8"/>
      <c r="H32" s="9">
        <f t="shared" si="1"/>
        <v>0</v>
      </c>
      <c r="I32" s="16">
        <v>10.9</v>
      </c>
      <c r="J32" s="9">
        <f t="shared" si="2"/>
        <v>180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8"/>
      <c r="R32" s="9">
        <f t="shared" si="6"/>
        <v>0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/>
      <c r="AE32" s="7"/>
      <c r="AF32" s="9">
        <f t="shared" si="12"/>
        <v>0</v>
      </c>
      <c r="AG32" s="8"/>
      <c r="AH32" s="9">
        <f t="shared" si="13"/>
        <v>0</v>
      </c>
      <c r="AI32" s="7"/>
      <c r="AJ32" s="9">
        <f t="shared" si="14"/>
        <v>0</v>
      </c>
      <c r="AK32" s="8"/>
      <c r="AL32" s="9">
        <f t="shared" si="15"/>
        <v>0</v>
      </c>
      <c r="AM32" s="1"/>
      <c r="AN32" s="4">
        <f t="shared" si="19"/>
        <v>0</v>
      </c>
      <c r="AO32" s="1"/>
      <c r="AP32" s="4">
        <f t="shared" si="20"/>
        <v>0</v>
      </c>
      <c r="AQ32" s="1"/>
      <c r="AR32" s="4">
        <f t="shared" si="21"/>
        <v>0</v>
      </c>
      <c r="AS32" s="1"/>
    </row>
    <row r="33" spans="5:38" ht="15.75" x14ac:dyDescent="0.25">
      <c r="E33" s="5" t="s">
        <v>269</v>
      </c>
      <c r="F33" s="7">
        <f t="shared" si="0"/>
        <v>180</v>
      </c>
      <c r="G33" s="8"/>
      <c r="H33" s="9">
        <f t="shared" si="1"/>
        <v>0</v>
      </c>
      <c r="I33" s="16">
        <v>12.03</v>
      </c>
      <c r="J33" s="9">
        <f t="shared" si="2"/>
        <v>180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8"/>
      <c r="R33" s="9">
        <f t="shared" si="6"/>
        <v>0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/>
      <c r="AE33" s="7"/>
      <c r="AF33" s="9">
        <f t="shared" si="12"/>
        <v>0</v>
      </c>
      <c r="AG33" s="8"/>
      <c r="AH33" s="9">
        <f t="shared" si="13"/>
        <v>0</v>
      </c>
      <c r="AI33" s="7"/>
      <c r="AJ33" s="9">
        <f t="shared" si="14"/>
        <v>0</v>
      </c>
      <c r="AK33" s="8"/>
      <c r="AL33" s="9">
        <f t="shared" si="15"/>
        <v>0</v>
      </c>
    </row>
    <row r="34" spans="5:38" ht="15.75" x14ac:dyDescent="0.25">
      <c r="E34" s="5" t="s">
        <v>277</v>
      </c>
      <c r="F34" s="7">
        <f t="shared" si="0"/>
        <v>180</v>
      </c>
      <c r="G34" s="16">
        <v>9.7200000000000006</v>
      </c>
      <c r="H34" s="9">
        <f t="shared" si="1"/>
        <v>180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8"/>
      <c r="R34" s="9">
        <f t="shared" si="6"/>
        <v>0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/>
      <c r="AE34" s="7"/>
      <c r="AF34" s="9">
        <f t="shared" si="12"/>
        <v>0</v>
      </c>
      <c r="AG34" s="8"/>
      <c r="AH34" s="9">
        <f t="shared" si="13"/>
        <v>0</v>
      </c>
      <c r="AI34" s="7"/>
      <c r="AJ34" s="9">
        <f t="shared" si="14"/>
        <v>0</v>
      </c>
      <c r="AK34" s="8"/>
      <c r="AL34" s="9">
        <f t="shared" si="15"/>
        <v>0</v>
      </c>
    </row>
    <row r="35" spans="5:38" ht="15.75" x14ac:dyDescent="0.25">
      <c r="E35" s="5" t="s">
        <v>386</v>
      </c>
      <c r="F35" s="7">
        <f t="shared" si="0"/>
        <v>180</v>
      </c>
      <c r="G35" s="8"/>
      <c r="H35" s="9">
        <f t="shared" si="1"/>
        <v>0</v>
      </c>
      <c r="I35" s="16">
        <v>9.69</v>
      </c>
      <c r="J35" s="9">
        <f t="shared" si="2"/>
        <v>180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8"/>
      <c r="R35" s="9">
        <f t="shared" si="6"/>
        <v>0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/>
      <c r="AE35" s="7"/>
      <c r="AF35" s="9">
        <f t="shared" si="12"/>
        <v>0</v>
      </c>
      <c r="AG35" s="8"/>
      <c r="AH35" s="9">
        <f t="shared" si="13"/>
        <v>0</v>
      </c>
      <c r="AI35" s="7"/>
      <c r="AJ35" s="9">
        <f t="shared" si="14"/>
        <v>0</v>
      </c>
      <c r="AK35" s="8"/>
      <c r="AL35" s="9">
        <f t="shared" si="15"/>
        <v>0</v>
      </c>
    </row>
    <row r="36" spans="5:38" ht="15.75" x14ac:dyDescent="0.25">
      <c r="E36" s="5" t="s">
        <v>424</v>
      </c>
      <c r="F36" s="7">
        <f t="shared" ref="F36:F64" si="22">SUM(H36,J36,L36,N36,P36,R36,T36,V36,X36,Z36,AB36,AD36,AF36,AH36,AJ36,AL36,AN36,AP36,AR36)</f>
        <v>175</v>
      </c>
      <c r="G36" s="8"/>
      <c r="H36" s="9">
        <f t="shared" ref="H36:H64" si="23">IF(G36="", 0, IF(G36&lt;0.1, 0, 100 + INT(MIN(G36, 8) * 10)))</f>
        <v>0</v>
      </c>
      <c r="I36" s="16">
        <v>7.52</v>
      </c>
      <c r="J36" s="9">
        <f t="shared" ref="J36:J64" si="24">IF(I36="", 0, IF(I36&lt;0.1, 0, 100 + INT(MIN(I36, 8) * 10)))</f>
        <v>175</v>
      </c>
      <c r="K36" s="7"/>
      <c r="L36" s="9">
        <f t="shared" ref="L36:L64" si="25">IF(K36="", 0, IF(K36&lt;0.4, -100, IF(K36&lt;0.5, 0, 100 + INT(MIN(K36, 8) * 10))))</f>
        <v>0</v>
      </c>
      <c r="M36" s="8"/>
      <c r="N36" s="9">
        <f t="shared" ref="N36:N64" si="26">IF(M36="", 0, IF(M36&lt;0.1, 0, 100 + INT(MIN(M36, 8) * 10)))</f>
        <v>0</v>
      </c>
      <c r="O36" s="7"/>
      <c r="P36" s="9">
        <f t="shared" ref="P36:P64" si="27">IF(O36="", 0, IF(O36&lt;0.4, -100, IF(O36&lt;0.5, 0, 100 + INT(MIN(O36, 8) * 10))))</f>
        <v>0</v>
      </c>
      <c r="Q36" s="8"/>
      <c r="R36" s="9">
        <f t="shared" ref="R36:R64" si="28">IF(Q36="", 0, IF(Q36&lt;0.1, 0, 100 + INT(MIN(Q36, 8) * 10)))</f>
        <v>0</v>
      </c>
      <c r="S36" s="7"/>
      <c r="T36" s="9">
        <f t="shared" ref="T36:T64" si="29">IF(S36="", 0, IF(S36&lt;0.4, -100, IF(S36&lt;0.5, 0, 100 + INT(MIN(S36, 8) * 10))))</f>
        <v>0</v>
      </c>
      <c r="U36" s="8"/>
      <c r="V36" s="9">
        <f t="shared" ref="V36:V64" si="30">IF(U36="", 0, IF(U36&lt;0.1, 0, 100 + INT(MIN(U36, 8) * 10)))</f>
        <v>0</v>
      </c>
      <c r="W36" s="7"/>
      <c r="X36" s="9">
        <f t="shared" ref="X36:X64" si="31">IF(W36="", 0, IF(W36&lt;0.4, -100, IF(W36&lt;0.5, 0, 100 + INT(MIN(W36, 8) * 10))))</f>
        <v>0</v>
      </c>
      <c r="Y36" s="8"/>
      <c r="Z36" s="9">
        <f t="shared" ref="Z36:Z64" si="32">IF(Y36="", 0, IF(Y36&lt;0.4, -100, IF(Y36&lt;0.5, 0, 100 + INT(MIN(Y36, 8) * 10))))</f>
        <v>0</v>
      </c>
      <c r="AA36" s="7"/>
      <c r="AB36" s="9">
        <f t="shared" ref="AB36:AB64" si="33">IF(AA36="", 0, IF(AA36&lt;0.4, -100, IF(AA36&lt;0.5, 0, 100 + INT(MIN(AA36, 8) * 10))))</f>
        <v>0</v>
      </c>
      <c r="AC36" s="8"/>
      <c r="AD36" s="9"/>
      <c r="AE36" s="7"/>
      <c r="AF36" s="9">
        <f t="shared" ref="AF36:AF64" si="34">IF(AE36="", 0, IF(AE36&lt;0.4, -100, IF(AE36&lt;0.5, 0, 100 + INT(MIN(AE36, 8) * 10))))</f>
        <v>0</v>
      </c>
      <c r="AG36" s="8"/>
      <c r="AH36" s="9">
        <f t="shared" ref="AH36:AH64" si="35">IF(AG36="", 0, IF(AG36&lt;0.1, 0, 100 + INT(MIN(AG36, 8) * 10)))</f>
        <v>0</v>
      </c>
      <c r="AI36" s="7"/>
      <c r="AJ36" s="9">
        <f t="shared" ref="AJ36:AJ64" si="36">IF(AI36="", 0, IF(AI36&lt;0.4, -100, IF(AI36&lt;0.5, 0, 100 + INT(MIN(AI36, 8) * 10))))</f>
        <v>0</v>
      </c>
      <c r="AK36" s="8"/>
      <c r="AL36" s="9">
        <f t="shared" ref="AL36:AL64" si="37">IF(AK36="", 0, IF(AK36&lt;0.4, -100, IF(AK36&lt;0.5, 0, 100 + INT(MIN(AK36, 8) * 10))))</f>
        <v>0</v>
      </c>
    </row>
    <row r="37" spans="5:38" ht="15.75" x14ac:dyDescent="0.25">
      <c r="E37" s="5" t="s">
        <v>150</v>
      </c>
      <c r="F37" s="7">
        <f t="shared" si="22"/>
        <v>163</v>
      </c>
      <c r="G37" s="16">
        <v>6.36</v>
      </c>
      <c r="H37" s="9">
        <f t="shared" si="23"/>
        <v>163</v>
      </c>
      <c r="I37" s="8"/>
      <c r="J37" s="9">
        <f t="shared" si="24"/>
        <v>0</v>
      </c>
      <c r="K37" s="7"/>
      <c r="L37" s="9">
        <f t="shared" si="25"/>
        <v>0</v>
      </c>
      <c r="M37" s="8"/>
      <c r="N37" s="9">
        <f t="shared" si="26"/>
        <v>0</v>
      </c>
      <c r="O37" s="7"/>
      <c r="P37" s="9">
        <f t="shared" si="27"/>
        <v>0</v>
      </c>
      <c r="Q37" s="8"/>
      <c r="R37" s="9">
        <f t="shared" si="28"/>
        <v>0</v>
      </c>
      <c r="S37" s="7"/>
      <c r="T37" s="9">
        <f t="shared" si="29"/>
        <v>0</v>
      </c>
      <c r="U37" s="8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8"/>
      <c r="AH37" s="9">
        <f t="shared" si="35"/>
        <v>0</v>
      </c>
      <c r="AI37" s="7"/>
      <c r="AJ37" s="9">
        <f t="shared" si="36"/>
        <v>0</v>
      </c>
      <c r="AK37" s="8"/>
      <c r="AL37" s="9">
        <f t="shared" si="37"/>
        <v>0</v>
      </c>
    </row>
    <row r="38" spans="5:38" ht="15.75" x14ac:dyDescent="0.25">
      <c r="E38" s="2" t="s">
        <v>434</v>
      </c>
      <c r="F38" s="7">
        <f t="shared" si="22"/>
        <v>161</v>
      </c>
      <c r="G38" s="16">
        <v>6.11</v>
      </c>
      <c r="H38" s="9">
        <f t="shared" si="23"/>
        <v>161</v>
      </c>
      <c r="I38" s="8"/>
      <c r="J38" s="9">
        <f t="shared" si="24"/>
        <v>0</v>
      </c>
      <c r="K38" s="7"/>
      <c r="L38" s="9">
        <f t="shared" si="25"/>
        <v>0</v>
      </c>
      <c r="M38" s="8"/>
      <c r="N38" s="9">
        <f t="shared" si="26"/>
        <v>0</v>
      </c>
      <c r="O38" s="7"/>
      <c r="P38" s="9">
        <f t="shared" si="27"/>
        <v>0</v>
      </c>
      <c r="Q38" s="8"/>
      <c r="R38" s="9">
        <f t="shared" si="28"/>
        <v>0</v>
      </c>
      <c r="S38" s="7"/>
      <c r="T38" s="9">
        <f t="shared" si="29"/>
        <v>0</v>
      </c>
      <c r="U38" s="8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8"/>
      <c r="AH38" s="9">
        <f t="shared" si="35"/>
        <v>0</v>
      </c>
      <c r="AI38" s="7"/>
      <c r="AJ38" s="9">
        <f t="shared" si="36"/>
        <v>0</v>
      </c>
      <c r="AK38" s="8"/>
      <c r="AL38" s="9">
        <f t="shared" si="37"/>
        <v>0</v>
      </c>
    </row>
    <row r="39" spans="5:38" ht="15.75" x14ac:dyDescent="0.25">
      <c r="E39" s="5" t="s">
        <v>130</v>
      </c>
      <c r="F39" s="7">
        <f t="shared" si="22"/>
        <v>154</v>
      </c>
      <c r="G39" s="16">
        <v>5.4</v>
      </c>
      <c r="H39" s="9">
        <f t="shared" si="23"/>
        <v>154</v>
      </c>
      <c r="I39" s="8"/>
      <c r="J39" s="9">
        <f t="shared" si="24"/>
        <v>0</v>
      </c>
      <c r="K39" s="7"/>
      <c r="L39" s="9">
        <f t="shared" si="25"/>
        <v>0</v>
      </c>
      <c r="M39" s="8"/>
      <c r="N39" s="9">
        <f t="shared" si="26"/>
        <v>0</v>
      </c>
      <c r="O39" s="7"/>
      <c r="P39" s="9">
        <f t="shared" si="27"/>
        <v>0</v>
      </c>
      <c r="Q39" s="8"/>
      <c r="R39" s="9">
        <f t="shared" si="28"/>
        <v>0</v>
      </c>
      <c r="S39" s="7"/>
      <c r="T39" s="9">
        <f t="shared" si="29"/>
        <v>0</v>
      </c>
      <c r="U39" s="8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8"/>
      <c r="AD39" s="9"/>
      <c r="AE39" s="7"/>
      <c r="AF39" s="9">
        <f t="shared" si="34"/>
        <v>0</v>
      </c>
      <c r="AG39" s="8"/>
      <c r="AH39" s="9">
        <f t="shared" si="35"/>
        <v>0</v>
      </c>
      <c r="AI39" s="7"/>
      <c r="AJ39" s="9">
        <f t="shared" si="36"/>
        <v>0</v>
      </c>
      <c r="AK39" s="8"/>
      <c r="AL39" s="9">
        <f t="shared" si="37"/>
        <v>0</v>
      </c>
    </row>
    <row r="40" spans="5:38" ht="15.75" x14ac:dyDescent="0.25">
      <c r="E40" s="5" t="s">
        <v>300</v>
      </c>
      <c r="F40" s="7">
        <f t="shared" si="22"/>
        <v>152</v>
      </c>
      <c r="G40" s="8"/>
      <c r="H40" s="9">
        <f t="shared" si="23"/>
        <v>0</v>
      </c>
      <c r="I40" s="8"/>
      <c r="J40" s="9">
        <f t="shared" si="24"/>
        <v>0</v>
      </c>
      <c r="K40" s="7"/>
      <c r="L40" s="9">
        <f t="shared" si="25"/>
        <v>0</v>
      </c>
      <c r="M40" s="8"/>
      <c r="N40" s="9">
        <f t="shared" si="26"/>
        <v>0</v>
      </c>
      <c r="O40" s="7"/>
      <c r="P40" s="9">
        <f t="shared" si="27"/>
        <v>0</v>
      </c>
      <c r="Q40" s="16">
        <v>5.22</v>
      </c>
      <c r="R40" s="9">
        <f t="shared" si="28"/>
        <v>152</v>
      </c>
      <c r="S40" s="7"/>
      <c r="T40" s="9">
        <f t="shared" si="29"/>
        <v>0</v>
      </c>
      <c r="U40" s="8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8"/>
      <c r="AH40" s="9">
        <f t="shared" si="35"/>
        <v>0</v>
      </c>
      <c r="AI40" s="7"/>
      <c r="AJ40" s="9">
        <f t="shared" si="36"/>
        <v>0</v>
      </c>
      <c r="AK40" s="8"/>
      <c r="AL40" s="9">
        <f t="shared" si="37"/>
        <v>0</v>
      </c>
    </row>
    <row r="41" spans="5:38" ht="15.75" x14ac:dyDescent="0.25">
      <c r="E41" s="5" t="s">
        <v>222</v>
      </c>
      <c r="F41" s="7">
        <f t="shared" si="22"/>
        <v>147</v>
      </c>
      <c r="G41" s="16">
        <v>4.74</v>
      </c>
      <c r="H41" s="9">
        <f t="shared" si="23"/>
        <v>147</v>
      </c>
      <c r="I41" s="8"/>
      <c r="J41" s="9">
        <f t="shared" si="24"/>
        <v>0</v>
      </c>
      <c r="K41" s="7"/>
      <c r="L41" s="9">
        <f t="shared" si="25"/>
        <v>0</v>
      </c>
      <c r="M41" s="8"/>
      <c r="N41" s="9">
        <f t="shared" si="26"/>
        <v>0</v>
      </c>
      <c r="O41" s="7"/>
      <c r="P41" s="9">
        <f t="shared" si="27"/>
        <v>0</v>
      </c>
      <c r="Q41" s="8"/>
      <c r="R41" s="9">
        <f t="shared" si="28"/>
        <v>0</v>
      </c>
      <c r="S41" s="7"/>
      <c r="T41" s="9">
        <f t="shared" si="29"/>
        <v>0</v>
      </c>
      <c r="U41" s="8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8"/>
      <c r="AH41" s="9">
        <f t="shared" si="35"/>
        <v>0</v>
      </c>
      <c r="AI41" s="7"/>
      <c r="AJ41" s="9">
        <f t="shared" si="36"/>
        <v>0</v>
      </c>
      <c r="AK41" s="8"/>
      <c r="AL41" s="9">
        <f t="shared" si="37"/>
        <v>0</v>
      </c>
    </row>
    <row r="42" spans="5:38" ht="15.75" x14ac:dyDescent="0.25">
      <c r="E42" s="5" t="s">
        <v>433</v>
      </c>
      <c r="F42" s="7">
        <f t="shared" si="22"/>
        <v>145</v>
      </c>
      <c r="G42" s="16">
        <v>4.53</v>
      </c>
      <c r="H42" s="9">
        <f t="shared" si="23"/>
        <v>145</v>
      </c>
      <c r="I42" s="8"/>
      <c r="J42" s="9">
        <f t="shared" si="24"/>
        <v>0</v>
      </c>
      <c r="K42" s="7"/>
      <c r="L42" s="9">
        <f t="shared" si="25"/>
        <v>0</v>
      </c>
      <c r="M42" s="8"/>
      <c r="N42" s="9">
        <f t="shared" si="26"/>
        <v>0</v>
      </c>
      <c r="O42" s="7"/>
      <c r="P42" s="9">
        <f t="shared" si="27"/>
        <v>0</v>
      </c>
      <c r="Q42" s="8"/>
      <c r="R42" s="9">
        <f t="shared" si="28"/>
        <v>0</v>
      </c>
      <c r="S42" s="7"/>
      <c r="T42" s="9">
        <f t="shared" si="29"/>
        <v>0</v>
      </c>
      <c r="U42" s="8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8"/>
      <c r="AH42" s="9">
        <f t="shared" si="35"/>
        <v>0</v>
      </c>
      <c r="AI42" s="7"/>
      <c r="AJ42" s="9">
        <f t="shared" si="36"/>
        <v>0</v>
      </c>
      <c r="AK42" s="8"/>
      <c r="AL42" s="9">
        <f t="shared" si="37"/>
        <v>0</v>
      </c>
    </row>
    <row r="43" spans="5:38" ht="15.75" x14ac:dyDescent="0.25">
      <c r="E43" s="5" t="s">
        <v>444</v>
      </c>
      <c r="F43" s="7">
        <f t="shared" si="22"/>
        <v>140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16">
        <v>4.05</v>
      </c>
      <c r="R43" s="9">
        <f t="shared" si="28"/>
        <v>140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 t="s">
        <v>267</v>
      </c>
      <c r="F44" s="7">
        <f t="shared" si="22"/>
        <v>139</v>
      </c>
      <c r="G44" s="16">
        <v>3.94</v>
      </c>
      <c r="H44" s="9">
        <f t="shared" si="23"/>
        <v>139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 t="s">
        <v>191</v>
      </c>
      <c r="F45" s="7">
        <f t="shared" si="22"/>
        <v>135</v>
      </c>
      <c r="G45" s="16">
        <v>3.58</v>
      </c>
      <c r="H45" s="9">
        <f t="shared" si="23"/>
        <v>135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 t="s">
        <v>372</v>
      </c>
      <c r="F46" s="7">
        <f t="shared" si="22"/>
        <v>132</v>
      </c>
      <c r="G46" s="16">
        <v>3.24</v>
      </c>
      <c r="H46" s="9">
        <f t="shared" si="23"/>
        <v>132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 t="s">
        <v>425</v>
      </c>
      <c r="F47" s="7">
        <f t="shared" si="22"/>
        <v>132</v>
      </c>
      <c r="G47" s="16">
        <v>3.24</v>
      </c>
      <c r="H47" s="9">
        <f t="shared" si="23"/>
        <v>132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 t="s">
        <v>408</v>
      </c>
      <c r="F48" s="7">
        <f t="shared" si="22"/>
        <v>131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>
        <v>3.18</v>
      </c>
      <c r="R48" s="9">
        <f t="shared" si="28"/>
        <v>131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 t="s">
        <v>429</v>
      </c>
      <c r="F49" s="7">
        <f t="shared" si="22"/>
        <v>130</v>
      </c>
      <c r="G49" s="16">
        <v>3.08</v>
      </c>
      <c r="H49" s="9">
        <f t="shared" si="23"/>
        <v>130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 t="s">
        <v>254</v>
      </c>
      <c r="F50" s="7">
        <f t="shared" si="22"/>
        <v>128</v>
      </c>
      <c r="G50" s="16">
        <v>2.85</v>
      </c>
      <c r="H50" s="9">
        <f t="shared" si="23"/>
        <v>128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 t="s">
        <v>151</v>
      </c>
      <c r="F51" s="7">
        <f t="shared" si="22"/>
        <v>124</v>
      </c>
      <c r="G51" s="16">
        <v>2.48</v>
      </c>
      <c r="H51" s="9">
        <f t="shared" si="23"/>
        <v>124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 t="s">
        <v>428</v>
      </c>
      <c r="F52" s="7">
        <f t="shared" si="22"/>
        <v>123</v>
      </c>
      <c r="G52" s="16">
        <v>2.35</v>
      </c>
      <c r="H52" s="9">
        <f t="shared" si="23"/>
        <v>123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>
        <v>2.34</v>
      </c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 t="s">
        <v>210</v>
      </c>
      <c r="F53" s="7">
        <f t="shared" si="22"/>
        <v>121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16">
        <v>2.11</v>
      </c>
      <c r="N53" s="9">
        <f t="shared" si="26"/>
        <v>121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 t="s">
        <v>289</v>
      </c>
      <c r="F54" s="7">
        <f t="shared" si="22"/>
        <v>117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16">
        <v>1.74</v>
      </c>
      <c r="R54" s="9">
        <f t="shared" si="28"/>
        <v>117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 t="s">
        <v>443</v>
      </c>
      <c r="F55" s="7">
        <f t="shared" si="22"/>
        <v>117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16">
        <v>1.73</v>
      </c>
      <c r="N55" s="9">
        <f t="shared" si="26"/>
        <v>117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 t="s">
        <v>274</v>
      </c>
      <c r="F56" s="7">
        <f t="shared" si="22"/>
        <v>115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16">
        <v>1.56</v>
      </c>
      <c r="R56" s="9">
        <f t="shared" si="28"/>
        <v>115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/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 t="s">
        <v>431</v>
      </c>
      <c r="F57" s="7">
        <f t="shared" si="22"/>
        <v>115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16">
        <v>1.53</v>
      </c>
      <c r="N57" s="9">
        <f t="shared" si="26"/>
        <v>115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 t="s">
        <v>116</v>
      </c>
      <c r="F58" s="7">
        <f t="shared" si="22"/>
        <v>114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16">
        <v>1.48</v>
      </c>
      <c r="V58" s="9">
        <f t="shared" si="30"/>
        <v>114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 t="s">
        <v>154</v>
      </c>
      <c r="F59" s="7">
        <f t="shared" si="22"/>
        <v>114</v>
      </c>
      <c r="G59" s="16">
        <v>1.43</v>
      </c>
      <c r="H59" s="9">
        <f t="shared" si="23"/>
        <v>114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 t="s">
        <v>432</v>
      </c>
      <c r="F60" s="7">
        <f t="shared" si="22"/>
        <v>111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16">
        <v>1.18</v>
      </c>
      <c r="N60" s="9">
        <f t="shared" si="26"/>
        <v>111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 t="s">
        <v>235</v>
      </c>
      <c r="F61" s="7">
        <f t="shared" si="22"/>
        <v>109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16">
        <v>0.99</v>
      </c>
      <c r="N61" s="9">
        <f t="shared" si="26"/>
        <v>109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 t="s">
        <v>427</v>
      </c>
      <c r="F62" s="7">
        <f t="shared" si="22"/>
        <v>109</v>
      </c>
      <c r="G62" s="16">
        <v>0.92</v>
      </c>
      <c r="H62" s="9">
        <f t="shared" si="23"/>
        <v>109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 t="s">
        <v>265</v>
      </c>
      <c r="F63" s="7">
        <f t="shared" si="22"/>
        <v>107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16">
        <v>0.73</v>
      </c>
      <c r="N63" s="9">
        <f t="shared" si="26"/>
        <v>107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 t="s">
        <v>290</v>
      </c>
      <c r="F64" s="7">
        <f t="shared" si="22"/>
        <v>104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16">
        <v>0.48</v>
      </c>
      <c r="AH64" s="9">
        <f t="shared" si="35"/>
        <v>104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ref="F65:F67" si="38">SUM(H65,J65,L65,N65,P65,R65,T65,V65,X65,Z65,AB65,AD65,AF65,AH65,AJ65,AL65,AN65,AP65,AR65)</f>
        <v>0</v>
      </c>
      <c r="G65" s="8"/>
      <c r="H65" s="9">
        <f t="shared" ref="H65:H67" si="39">IF(G65="", 0, IF(G65&lt;0.1, 0, 100 + INT(MIN(G65, 8) * 10)))</f>
        <v>0</v>
      </c>
      <c r="I65" s="8"/>
      <c r="J65" s="9">
        <f t="shared" ref="J65:J67" si="40">IF(I65="", 0, IF(I65&lt;0.1, 0, 100 + INT(MIN(I65, 8) * 10)))</f>
        <v>0</v>
      </c>
      <c r="K65" s="7"/>
      <c r="L65" s="9">
        <f t="shared" ref="L65:L67" si="41">IF(K65="", 0, IF(K65&lt;0.4, -100, IF(K65&lt;0.5, 0, 100 + INT(MIN(K65, 8) * 10))))</f>
        <v>0</v>
      </c>
      <c r="M65" s="8"/>
      <c r="N65" s="9">
        <f t="shared" ref="N65:N67" si="42">IF(M65="", 0, IF(M65&lt;0.1, 0, 100 + INT(MIN(M65, 8) * 10)))</f>
        <v>0</v>
      </c>
      <c r="O65" s="7"/>
      <c r="P65" s="9">
        <f t="shared" ref="P65:P67" si="43">IF(O65="", 0, IF(O65&lt;0.4, -100, IF(O65&lt;0.5, 0, 100 + INT(MIN(O65, 8) * 10))))</f>
        <v>0</v>
      </c>
      <c r="Q65" s="8"/>
      <c r="R65" s="9">
        <f t="shared" ref="R65:R67" si="44">IF(Q65="", 0, IF(Q65&lt;0.1, 0, 100 + INT(MIN(Q65, 8) * 10)))</f>
        <v>0</v>
      </c>
      <c r="S65" s="7"/>
      <c r="T65" s="9">
        <f t="shared" ref="T65:T67" si="45">IF(S65="", 0, IF(S65&lt;0.4, -100, IF(S65&lt;0.5, 0, 100 + INT(MIN(S65, 8) * 10))))</f>
        <v>0</v>
      </c>
      <c r="U65" s="8"/>
      <c r="V65" s="9">
        <f t="shared" ref="V65:V67" si="46">IF(U65="", 0, IF(U65&lt;0.1, 0, 100 + INT(MIN(U65, 8) * 10)))</f>
        <v>0</v>
      </c>
      <c r="W65" s="7"/>
      <c r="X65" s="9">
        <f t="shared" ref="X65:X67" si="47">IF(W65="", 0, IF(W65&lt;0.4, -100, IF(W65&lt;0.5, 0, 100 + INT(MIN(W65, 8) * 10))))</f>
        <v>0</v>
      </c>
      <c r="Y65" s="8"/>
      <c r="Z65" s="9">
        <f t="shared" ref="Z65:Z67" si="48">IF(Y65="", 0, IF(Y65&lt;0.4, -100, IF(Y65&lt;0.5, 0, 100 + INT(MIN(Y65, 8) * 10))))</f>
        <v>0</v>
      </c>
      <c r="AA65" s="7"/>
      <c r="AB65" s="9">
        <f t="shared" ref="AB65:AB67" si="49">IF(AA65="", 0, IF(AA65&lt;0.4, -100, IF(AA65&lt;0.5, 0, 100 + INT(MIN(AA65, 8) * 10))))</f>
        <v>0</v>
      </c>
      <c r="AC65" s="8"/>
      <c r="AD65" s="9"/>
      <c r="AE65" s="7"/>
      <c r="AF65" s="9">
        <f t="shared" ref="AF65:AF67" si="50">IF(AE65="", 0, IF(AE65&lt;0.4, -100, IF(AE65&lt;0.5, 0, 100 + INT(MIN(AE65, 8) * 10))))</f>
        <v>0</v>
      </c>
      <c r="AG65" s="8"/>
      <c r="AH65" s="9">
        <f t="shared" ref="AH65:AH67" si="51">IF(AG65="", 0, IF(AG65&lt;0.1, 0, 100 + INT(MIN(AG65, 8) * 10)))</f>
        <v>0</v>
      </c>
      <c r="AI65" s="7"/>
      <c r="AJ65" s="9">
        <f t="shared" ref="AJ65:AJ67" si="52">IF(AI65="", 0, IF(AI65&lt;0.4, -100, IF(AI65&lt;0.5, 0, 100 + INT(MIN(AI65, 8) * 10))))</f>
        <v>0</v>
      </c>
      <c r="AK65" s="8"/>
      <c r="AL65" s="9">
        <f t="shared" ref="AL65:AL67" si="53">IF(AK65="", 0, IF(AK65&lt;0.4, -100, IF(AK65&lt;0.5, 0, 100 + INT(MIN(AK65, 8) * 10))))</f>
        <v>0</v>
      </c>
    </row>
    <row r="66" spans="5:38" ht="15.75" x14ac:dyDescent="0.25">
      <c r="E66" s="5"/>
      <c r="F66" s="7">
        <f t="shared" si="38"/>
        <v>0</v>
      </c>
      <c r="G66" s="8"/>
      <c r="H66" s="9">
        <f t="shared" si="39"/>
        <v>0</v>
      </c>
      <c r="I66" s="8"/>
      <c r="J66" s="9">
        <f t="shared" si="40"/>
        <v>0</v>
      </c>
      <c r="K66" s="7"/>
      <c r="L66" s="9">
        <f t="shared" si="41"/>
        <v>0</v>
      </c>
      <c r="M66" s="8"/>
      <c r="N66" s="9">
        <f t="shared" si="42"/>
        <v>0</v>
      </c>
      <c r="O66" s="7"/>
      <c r="P66" s="9">
        <f t="shared" si="43"/>
        <v>0</v>
      </c>
      <c r="Q66" s="8"/>
      <c r="R66" s="9">
        <f t="shared" si="44"/>
        <v>0</v>
      </c>
      <c r="S66" s="7"/>
      <c r="T66" s="9">
        <f t="shared" si="45"/>
        <v>0</v>
      </c>
      <c r="U66" s="8"/>
      <c r="V66" s="9">
        <f t="shared" si="46"/>
        <v>0</v>
      </c>
      <c r="W66" s="7"/>
      <c r="X66" s="9">
        <f t="shared" si="47"/>
        <v>0</v>
      </c>
      <c r="Y66" s="8"/>
      <c r="Z66" s="9">
        <f t="shared" si="48"/>
        <v>0</v>
      </c>
      <c r="AA66" s="7"/>
      <c r="AB66" s="9">
        <f t="shared" si="49"/>
        <v>0</v>
      </c>
      <c r="AC66" s="8"/>
      <c r="AD66" s="9"/>
      <c r="AE66" s="7"/>
      <c r="AF66" s="9">
        <f t="shared" si="50"/>
        <v>0</v>
      </c>
      <c r="AG66" s="8"/>
      <c r="AH66" s="9">
        <f t="shared" si="51"/>
        <v>0</v>
      </c>
      <c r="AI66" s="7"/>
      <c r="AJ66" s="9">
        <f t="shared" si="52"/>
        <v>0</v>
      </c>
      <c r="AK66" s="8"/>
      <c r="AL66" s="9">
        <f t="shared" si="53"/>
        <v>0</v>
      </c>
    </row>
    <row r="67" spans="5:38" ht="15.75" x14ac:dyDescent="0.25">
      <c r="E67" s="5"/>
      <c r="F67" s="7">
        <f t="shared" si="38"/>
        <v>0</v>
      </c>
      <c r="G67" s="8"/>
      <c r="H67" s="9">
        <f t="shared" si="39"/>
        <v>0</v>
      </c>
      <c r="I67" s="8"/>
      <c r="J67" s="9">
        <f t="shared" si="40"/>
        <v>0</v>
      </c>
      <c r="K67" s="7"/>
      <c r="L67" s="9">
        <f t="shared" si="41"/>
        <v>0</v>
      </c>
      <c r="M67" s="8"/>
      <c r="N67" s="9">
        <f t="shared" si="42"/>
        <v>0</v>
      </c>
      <c r="O67" s="7"/>
      <c r="P67" s="9">
        <f t="shared" si="43"/>
        <v>0</v>
      </c>
      <c r="Q67" s="8"/>
      <c r="R67" s="9">
        <f t="shared" si="44"/>
        <v>0</v>
      </c>
      <c r="S67" s="7"/>
      <c r="T67" s="9">
        <f t="shared" si="45"/>
        <v>0</v>
      </c>
      <c r="U67" s="8"/>
      <c r="V67" s="9">
        <f t="shared" si="46"/>
        <v>0</v>
      </c>
      <c r="W67" s="7"/>
      <c r="X67" s="9">
        <f t="shared" si="47"/>
        <v>0</v>
      </c>
      <c r="Y67" s="8"/>
      <c r="Z67" s="9">
        <f t="shared" si="48"/>
        <v>0</v>
      </c>
      <c r="AA67" s="7"/>
      <c r="AB67" s="9">
        <f t="shared" si="49"/>
        <v>0</v>
      </c>
      <c r="AC67" s="8"/>
      <c r="AD67" s="9"/>
      <c r="AE67" s="7"/>
      <c r="AF67" s="9">
        <f t="shared" si="50"/>
        <v>0</v>
      </c>
      <c r="AG67" s="8"/>
      <c r="AH67" s="9">
        <f t="shared" si="51"/>
        <v>0</v>
      </c>
      <c r="AI67" s="7"/>
      <c r="AJ67" s="9">
        <f t="shared" si="52"/>
        <v>0</v>
      </c>
      <c r="AK67" s="8"/>
      <c r="AL67" s="9">
        <f t="shared" si="53"/>
        <v>0</v>
      </c>
    </row>
    <row r="68" spans="5:38" ht="15.75" x14ac:dyDescent="0.25">
      <c r="E68" s="5"/>
      <c r="F68" s="7">
        <f t="shared" ref="F68:F94" si="54">SUM(H68,J68,L68,N68,P68,R68,T68,V68,X68,Z68,AB68,AD68,AF68,AH68,AJ68,AL68,AN68,AP68,AR68)</f>
        <v>0</v>
      </c>
      <c r="G68" s="8"/>
      <c r="H68" s="13">
        <f t="shared" ref="H68:H94" si="55">IF(G68="", 0, IF(G68&lt;0.1, 0, 100 + INT(MIN(G68, 8) * 10)))</f>
        <v>0</v>
      </c>
      <c r="I68" s="8"/>
      <c r="J68" s="9">
        <f t="shared" ref="J68:J94" si="56">IF(I68="", 0, IF(I68&lt;0.1, 0, 100 + INT(MIN(I68, 8) * 10)))</f>
        <v>0</v>
      </c>
      <c r="K68" s="7"/>
      <c r="L68" s="9">
        <f t="shared" ref="L68:L94" si="57">IF(K68="", 0, IF(K68&lt;0.4, -100, IF(K68&lt;0.5, 0, 100 + INT(MIN(K68, 8) * 10))))</f>
        <v>0</v>
      </c>
      <c r="M68" s="8"/>
      <c r="N68" s="9">
        <f t="shared" ref="N68:N94" si="58">IF(M68="", 0, IF(M68&lt;0.1, 0, 100 + INT(MIN(M68, 8) * 10)))</f>
        <v>0</v>
      </c>
      <c r="O68" s="7"/>
      <c r="P68" s="9">
        <f t="shared" ref="P68:P94" si="59">IF(O68="", 0, IF(O68&lt;0.4, -100, IF(O68&lt;0.5, 0, 100 + INT(MIN(O68, 8) * 10))))</f>
        <v>0</v>
      </c>
      <c r="Q68" s="8"/>
      <c r="R68" s="9">
        <f t="shared" ref="R68:R94" si="60">IF(Q68="", 0, IF(Q68&lt;0.1, 0, 100 + INT(MIN(Q68, 8) * 10)))</f>
        <v>0</v>
      </c>
      <c r="S68" s="7"/>
      <c r="T68" s="9">
        <f t="shared" ref="T68:T94" si="61">IF(S68="", 0, IF(S68&lt;0.4, -100, IF(S68&lt;0.5, 0, 100 + INT(MIN(S68, 8) * 10))))</f>
        <v>0</v>
      </c>
      <c r="U68" s="8"/>
      <c r="V68" s="9">
        <f t="shared" ref="V68:V94" si="62">IF(U68="", 0, IF(U68&lt;0.1, 0, 100 + INT(MIN(U68, 8) * 10)))</f>
        <v>0</v>
      </c>
      <c r="W68" s="7"/>
      <c r="X68" s="9">
        <f t="shared" ref="X68:X94" si="63">IF(W68="", 0, IF(W68&lt;0.4, -100, IF(W68&lt;0.5, 0, 100 + INT(MIN(W68, 8) * 10))))</f>
        <v>0</v>
      </c>
      <c r="Y68" s="8"/>
      <c r="Z68" s="9">
        <f t="shared" ref="Z68:Z94" si="64">IF(Y68="", 0, IF(Y68&lt;0.4, -100, IF(Y68&lt;0.5, 0, 100 + INT(MIN(Y68, 8) * 10))))</f>
        <v>0</v>
      </c>
      <c r="AA68" s="7"/>
      <c r="AB68" s="9">
        <f t="shared" ref="AB68:AB94" si="65">IF(AA68="", 0, IF(AA68&lt;0.4, -100, IF(AA68&lt;0.5, 0, 100 + INT(MIN(AA68, 8) * 10))))</f>
        <v>0</v>
      </c>
      <c r="AC68" s="8"/>
      <c r="AD68" s="9"/>
      <c r="AE68" s="7"/>
      <c r="AF68" s="9">
        <f t="shared" ref="AF68:AF94" si="66">IF(AE68="", 0, IF(AE68&lt;0.4, -100, IF(AE68&lt;0.5, 0, 100 + INT(MIN(AE68, 8) * 10))))</f>
        <v>0</v>
      </c>
      <c r="AG68" s="8"/>
      <c r="AH68" s="9">
        <f t="shared" ref="AH68:AH94" si="67">IF(AG68="", 0, IF(AG68&lt;0.1, 0, 100 + INT(MIN(AG68, 8) * 10)))</f>
        <v>0</v>
      </c>
      <c r="AI68" s="7"/>
      <c r="AJ68" s="9">
        <f t="shared" ref="AJ68:AJ94" si="68">IF(AI68="", 0, IF(AI68&lt;0.4, -100, IF(AI68&lt;0.5, 0, 100 + INT(MIN(AI68, 8) * 10))))</f>
        <v>0</v>
      </c>
      <c r="AK68" s="8"/>
      <c r="AL68" s="9">
        <f t="shared" ref="AL68:AL94" si="69">IF(AK68="", 0, IF(AK68&lt;0.4, -100, IF(AK68&lt;0.5, 0, 100 + INT(MIN(AK68, 8) * 10))))</f>
        <v>0</v>
      </c>
    </row>
    <row r="69" spans="5:38" ht="15.75" x14ac:dyDescent="0.25">
      <c r="E69" s="5"/>
      <c r="F69" s="7">
        <f t="shared" si="54"/>
        <v>0</v>
      </c>
      <c r="G69" s="8"/>
      <c r="H69" s="9">
        <f t="shared" si="55"/>
        <v>0</v>
      </c>
      <c r="I69" s="8"/>
      <c r="J69" s="9">
        <f t="shared" si="56"/>
        <v>0</v>
      </c>
      <c r="K69" s="7"/>
      <c r="L69" s="9">
        <f t="shared" si="57"/>
        <v>0</v>
      </c>
      <c r="M69" s="8"/>
      <c r="N69" s="9">
        <f t="shared" si="58"/>
        <v>0</v>
      </c>
      <c r="O69" s="7"/>
      <c r="P69" s="9">
        <f t="shared" si="59"/>
        <v>0</v>
      </c>
      <c r="Q69" s="8"/>
      <c r="R69" s="9">
        <f t="shared" si="60"/>
        <v>0</v>
      </c>
      <c r="S69" s="7"/>
      <c r="T69" s="9">
        <f t="shared" si="61"/>
        <v>0</v>
      </c>
      <c r="U69" s="8"/>
      <c r="V69" s="9">
        <f t="shared" si="62"/>
        <v>0</v>
      </c>
      <c r="W69" s="7"/>
      <c r="X69" s="9">
        <f t="shared" si="63"/>
        <v>0</v>
      </c>
      <c r="Y69" s="8"/>
      <c r="Z69" s="9">
        <f t="shared" si="64"/>
        <v>0</v>
      </c>
      <c r="AA69" s="7"/>
      <c r="AB69" s="9">
        <f t="shared" si="65"/>
        <v>0</v>
      </c>
      <c r="AC69" s="8"/>
      <c r="AD69" s="9"/>
      <c r="AE69" s="7"/>
      <c r="AF69" s="9">
        <f t="shared" si="66"/>
        <v>0</v>
      </c>
      <c r="AG69" s="8"/>
      <c r="AH69" s="9">
        <f t="shared" si="67"/>
        <v>0</v>
      </c>
      <c r="AI69" s="7"/>
      <c r="AJ69" s="9">
        <f t="shared" si="68"/>
        <v>0</v>
      </c>
      <c r="AK69" s="8"/>
      <c r="AL69" s="9">
        <f t="shared" si="69"/>
        <v>0</v>
      </c>
    </row>
    <row r="70" spans="5:38" ht="15.75" x14ac:dyDescent="0.25">
      <c r="E70" s="5"/>
      <c r="F70" s="7">
        <f t="shared" si="54"/>
        <v>0</v>
      </c>
      <c r="G70" s="8"/>
      <c r="H70" s="9">
        <f t="shared" si="55"/>
        <v>0</v>
      </c>
      <c r="I70" s="8"/>
      <c r="J70" s="9">
        <f t="shared" si="56"/>
        <v>0</v>
      </c>
      <c r="K70" s="7"/>
      <c r="L70" s="9">
        <f t="shared" si="57"/>
        <v>0</v>
      </c>
      <c r="M70" s="8"/>
      <c r="N70" s="9">
        <f t="shared" si="58"/>
        <v>0</v>
      </c>
      <c r="O70" s="7"/>
      <c r="P70" s="9">
        <f t="shared" si="59"/>
        <v>0</v>
      </c>
      <c r="Q70" s="8"/>
      <c r="R70" s="9">
        <f t="shared" si="60"/>
        <v>0</v>
      </c>
      <c r="S70" s="7"/>
      <c r="T70" s="9">
        <f t="shared" si="61"/>
        <v>0</v>
      </c>
      <c r="U70" s="8"/>
      <c r="V70" s="9">
        <f t="shared" si="62"/>
        <v>0</v>
      </c>
      <c r="W70" s="7"/>
      <c r="X70" s="9">
        <f t="shared" si="63"/>
        <v>0</v>
      </c>
      <c r="Y70" s="8"/>
      <c r="Z70" s="9">
        <f t="shared" si="64"/>
        <v>0</v>
      </c>
      <c r="AA70" s="7"/>
      <c r="AB70" s="9">
        <f t="shared" si="65"/>
        <v>0</v>
      </c>
      <c r="AC70" s="8"/>
      <c r="AD70" s="9"/>
      <c r="AE70" s="7"/>
      <c r="AF70" s="9">
        <f t="shared" si="66"/>
        <v>0</v>
      </c>
      <c r="AG70" s="8"/>
      <c r="AH70" s="9">
        <f t="shared" si="67"/>
        <v>0</v>
      </c>
      <c r="AI70" s="7"/>
      <c r="AJ70" s="9">
        <f t="shared" si="68"/>
        <v>0</v>
      </c>
      <c r="AK70" s="8"/>
      <c r="AL70" s="9">
        <f t="shared" si="69"/>
        <v>0</v>
      </c>
    </row>
    <row r="71" spans="5:38" ht="15.75" x14ac:dyDescent="0.25">
      <c r="E71" s="5"/>
      <c r="F71" s="7">
        <f t="shared" si="54"/>
        <v>0</v>
      </c>
      <c r="G71" s="8"/>
      <c r="H71" s="9">
        <f t="shared" si="55"/>
        <v>0</v>
      </c>
      <c r="I71" s="8"/>
      <c r="J71" s="9">
        <f t="shared" si="56"/>
        <v>0</v>
      </c>
      <c r="K71" s="7"/>
      <c r="L71" s="9">
        <f t="shared" si="57"/>
        <v>0</v>
      </c>
      <c r="M71" s="8"/>
      <c r="N71" s="9">
        <f t="shared" si="58"/>
        <v>0</v>
      </c>
      <c r="O71" s="7"/>
      <c r="P71" s="9">
        <f t="shared" si="59"/>
        <v>0</v>
      </c>
      <c r="Q71" s="8"/>
      <c r="R71" s="9">
        <f t="shared" si="60"/>
        <v>0</v>
      </c>
      <c r="S71" s="7"/>
      <c r="T71" s="9">
        <f t="shared" si="61"/>
        <v>0</v>
      </c>
      <c r="U71" s="8"/>
      <c r="V71" s="9">
        <f t="shared" si="62"/>
        <v>0</v>
      </c>
      <c r="W71" s="7"/>
      <c r="X71" s="9">
        <f t="shared" si="63"/>
        <v>0</v>
      </c>
      <c r="Y71" s="8"/>
      <c r="Z71" s="9">
        <f t="shared" si="64"/>
        <v>0</v>
      </c>
      <c r="AA71" s="7"/>
      <c r="AB71" s="9">
        <f t="shared" si="65"/>
        <v>0</v>
      </c>
      <c r="AC71" s="8"/>
      <c r="AD71" s="9"/>
      <c r="AE71" s="7"/>
      <c r="AF71" s="9">
        <f t="shared" si="66"/>
        <v>0</v>
      </c>
      <c r="AG71" s="8"/>
      <c r="AH71" s="9">
        <f t="shared" si="67"/>
        <v>0</v>
      </c>
      <c r="AI71" s="7"/>
      <c r="AJ71" s="9">
        <f t="shared" si="68"/>
        <v>0</v>
      </c>
      <c r="AK71" s="8"/>
      <c r="AL71" s="9">
        <f t="shared" si="69"/>
        <v>0</v>
      </c>
    </row>
    <row r="72" spans="5:38" ht="15.75" x14ac:dyDescent="0.25">
      <c r="E72" s="5"/>
      <c r="F72" s="7">
        <f t="shared" si="54"/>
        <v>0</v>
      </c>
      <c r="G72" s="8"/>
      <c r="H72" s="9">
        <f t="shared" si="55"/>
        <v>0</v>
      </c>
      <c r="I72" s="8"/>
      <c r="J72" s="9">
        <f t="shared" si="56"/>
        <v>0</v>
      </c>
      <c r="K72" s="7"/>
      <c r="L72" s="9">
        <f t="shared" si="57"/>
        <v>0</v>
      </c>
      <c r="M72" s="8"/>
      <c r="N72" s="9">
        <f t="shared" si="58"/>
        <v>0</v>
      </c>
      <c r="O72" s="7"/>
      <c r="P72" s="9">
        <f t="shared" si="59"/>
        <v>0</v>
      </c>
      <c r="Q72" s="8"/>
      <c r="R72" s="9">
        <f t="shared" si="60"/>
        <v>0</v>
      </c>
      <c r="S72" s="7"/>
      <c r="T72" s="9">
        <f t="shared" si="61"/>
        <v>0</v>
      </c>
      <c r="U72" s="8"/>
      <c r="V72" s="9">
        <f t="shared" si="62"/>
        <v>0</v>
      </c>
      <c r="W72" s="7"/>
      <c r="X72" s="9">
        <f t="shared" si="63"/>
        <v>0</v>
      </c>
      <c r="Y72" s="8"/>
      <c r="Z72" s="9">
        <f t="shared" si="64"/>
        <v>0</v>
      </c>
      <c r="AA72" s="7"/>
      <c r="AB72" s="9">
        <f t="shared" si="65"/>
        <v>0</v>
      </c>
      <c r="AC72" s="8"/>
      <c r="AD72" s="9"/>
      <c r="AE72" s="7"/>
      <c r="AF72" s="9">
        <f t="shared" si="66"/>
        <v>0</v>
      </c>
      <c r="AG72" s="8"/>
      <c r="AH72" s="9">
        <f t="shared" si="67"/>
        <v>0</v>
      </c>
      <c r="AI72" s="7"/>
      <c r="AJ72" s="9">
        <f t="shared" si="68"/>
        <v>0</v>
      </c>
      <c r="AK72" s="8"/>
      <c r="AL72" s="9">
        <f t="shared" si="69"/>
        <v>0</v>
      </c>
    </row>
    <row r="73" spans="5:38" ht="15.75" x14ac:dyDescent="0.25">
      <c r="E73" s="5"/>
      <c r="F73" s="7">
        <f t="shared" si="54"/>
        <v>0</v>
      </c>
      <c r="G73" s="8"/>
      <c r="H73" s="9">
        <f t="shared" si="55"/>
        <v>0</v>
      </c>
      <c r="I73" s="8"/>
      <c r="J73" s="9">
        <f t="shared" si="56"/>
        <v>0</v>
      </c>
      <c r="K73" s="7"/>
      <c r="L73" s="9">
        <f t="shared" si="57"/>
        <v>0</v>
      </c>
      <c r="M73" s="8"/>
      <c r="N73" s="9">
        <f t="shared" si="58"/>
        <v>0</v>
      </c>
      <c r="O73" s="7"/>
      <c r="P73" s="9">
        <f t="shared" si="59"/>
        <v>0</v>
      </c>
      <c r="Q73" s="8"/>
      <c r="R73" s="9">
        <f t="shared" si="60"/>
        <v>0</v>
      </c>
      <c r="S73" s="7"/>
      <c r="T73" s="9">
        <f t="shared" si="61"/>
        <v>0</v>
      </c>
      <c r="U73" s="8"/>
      <c r="V73" s="9">
        <f t="shared" si="62"/>
        <v>0</v>
      </c>
      <c r="W73" s="7"/>
      <c r="X73" s="9">
        <f t="shared" si="63"/>
        <v>0</v>
      </c>
      <c r="Y73" s="8"/>
      <c r="Z73" s="9">
        <f t="shared" si="64"/>
        <v>0</v>
      </c>
      <c r="AA73" s="7"/>
      <c r="AB73" s="9">
        <f t="shared" si="65"/>
        <v>0</v>
      </c>
      <c r="AC73" s="8"/>
      <c r="AD73" s="9"/>
      <c r="AE73" s="7"/>
      <c r="AF73" s="9">
        <f t="shared" si="66"/>
        <v>0</v>
      </c>
      <c r="AG73" s="8"/>
      <c r="AH73" s="9">
        <f t="shared" si="67"/>
        <v>0</v>
      </c>
      <c r="AI73" s="7"/>
      <c r="AJ73" s="9">
        <f t="shared" si="68"/>
        <v>0</v>
      </c>
      <c r="AK73" s="8"/>
      <c r="AL73" s="9">
        <f t="shared" si="69"/>
        <v>0</v>
      </c>
    </row>
    <row r="74" spans="5:38" ht="15.75" x14ac:dyDescent="0.25">
      <c r="E74" s="5"/>
      <c r="F74" s="7">
        <f t="shared" si="54"/>
        <v>0</v>
      </c>
      <c r="G74" s="8"/>
      <c r="H74" s="9">
        <f t="shared" si="55"/>
        <v>0</v>
      </c>
      <c r="I74" s="8"/>
      <c r="J74" s="9">
        <f t="shared" si="56"/>
        <v>0</v>
      </c>
      <c r="K74" s="7"/>
      <c r="L74" s="9">
        <f t="shared" si="57"/>
        <v>0</v>
      </c>
      <c r="M74" s="8"/>
      <c r="N74" s="9">
        <f t="shared" si="58"/>
        <v>0</v>
      </c>
      <c r="O74" s="7"/>
      <c r="P74" s="9">
        <f t="shared" si="59"/>
        <v>0</v>
      </c>
      <c r="Q74" s="8"/>
      <c r="R74" s="9">
        <f t="shared" si="60"/>
        <v>0</v>
      </c>
      <c r="S74" s="7"/>
      <c r="T74" s="9">
        <f t="shared" si="61"/>
        <v>0</v>
      </c>
      <c r="U74" s="8"/>
      <c r="V74" s="9">
        <f t="shared" si="62"/>
        <v>0</v>
      </c>
      <c r="W74" s="7"/>
      <c r="X74" s="9">
        <f t="shared" si="63"/>
        <v>0</v>
      </c>
      <c r="Y74" s="8"/>
      <c r="Z74" s="9">
        <f t="shared" si="64"/>
        <v>0</v>
      </c>
      <c r="AA74" s="7"/>
      <c r="AB74" s="9">
        <f t="shared" si="65"/>
        <v>0</v>
      </c>
      <c r="AC74" s="8"/>
      <c r="AD74" s="9"/>
      <c r="AE74" s="7"/>
      <c r="AF74" s="9">
        <f t="shared" si="66"/>
        <v>0</v>
      </c>
      <c r="AG74" s="8"/>
      <c r="AH74" s="9">
        <f t="shared" si="67"/>
        <v>0</v>
      </c>
      <c r="AI74" s="7"/>
      <c r="AJ74" s="9">
        <f t="shared" si="68"/>
        <v>0</v>
      </c>
      <c r="AK74" s="8"/>
      <c r="AL74" s="9">
        <f t="shared" si="69"/>
        <v>0</v>
      </c>
    </row>
    <row r="75" spans="5:38" ht="15.75" x14ac:dyDescent="0.25">
      <c r="E75" s="5"/>
      <c r="F75" s="7">
        <f t="shared" si="54"/>
        <v>0</v>
      </c>
      <c r="G75" s="8"/>
      <c r="H75" s="9">
        <f t="shared" si="55"/>
        <v>0</v>
      </c>
      <c r="I75" s="8"/>
      <c r="J75" s="9">
        <f t="shared" si="56"/>
        <v>0</v>
      </c>
      <c r="K75" s="7"/>
      <c r="L75" s="9">
        <f t="shared" si="57"/>
        <v>0</v>
      </c>
      <c r="M75" s="8"/>
      <c r="N75" s="9">
        <f t="shared" si="58"/>
        <v>0</v>
      </c>
      <c r="O75" s="7"/>
      <c r="P75" s="9">
        <f t="shared" si="59"/>
        <v>0</v>
      </c>
      <c r="Q75" s="8"/>
      <c r="R75" s="9">
        <f t="shared" si="60"/>
        <v>0</v>
      </c>
      <c r="S75" s="7"/>
      <c r="T75" s="9">
        <f t="shared" si="61"/>
        <v>0</v>
      </c>
      <c r="U75" s="8"/>
      <c r="V75" s="9">
        <f t="shared" si="62"/>
        <v>0</v>
      </c>
      <c r="W75" s="7"/>
      <c r="X75" s="9">
        <f t="shared" si="63"/>
        <v>0</v>
      </c>
      <c r="Y75" s="8"/>
      <c r="Z75" s="9">
        <f t="shared" si="64"/>
        <v>0</v>
      </c>
      <c r="AA75" s="7"/>
      <c r="AB75" s="9">
        <f t="shared" si="65"/>
        <v>0</v>
      </c>
      <c r="AC75" s="8"/>
      <c r="AD75" s="9"/>
      <c r="AE75" s="7"/>
      <c r="AF75" s="9">
        <f t="shared" si="66"/>
        <v>0</v>
      </c>
      <c r="AG75" s="8"/>
      <c r="AH75" s="9">
        <f t="shared" si="67"/>
        <v>0</v>
      </c>
      <c r="AI75" s="7"/>
      <c r="AJ75" s="9">
        <f t="shared" si="68"/>
        <v>0</v>
      </c>
      <c r="AK75" s="8"/>
      <c r="AL75" s="9">
        <f t="shared" si="69"/>
        <v>0</v>
      </c>
    </row>
    <row r="76" spans="5:38" ht="15.75" x14ac:dyDescent="0.25">
      <c r="E76" s="5"/>
      <c r="F76" s="7">
        <f t="shared" si="54"/>
        <v>0</v>
      </c>
      <c r="G76" s="8"/>
      <c r="H76" s="9">
        <f t="shared" si="55"/>
        <v>0</v>
      </c>
      <c r="I76" s="8"/>
      <c r="J76" s="9">
        <f t="shared" si="56"/>
        <v>0</v>
      </c>
      <c r="K76" s="7"/>
      <c r="L76" s="9">
        <f t="shared" si="57"/>
        <v>0</v>
      </c>
      <c r="M76" s="8"/>
      <c r="N76" s="9">
        <f t="shared" si="58"/>
        <v>0</v>
      </c>
      <c r="O76" s="7"/>
      <c r="P76" s="9">
        <f t="shared" si="59"/>
        <v>0</v>
      </c>
      <c r="Q76" s="8"/>
      <c r="R76" s="9">
        <f t="shared" si="60"/>
        <v>0</v>
      </c>
      <c r="S76" s="7"/>
      <c r="T76" s="9">
        <f t="shared" si="61"/>
        <v>0</v>
      </c>
      <c r="U76" s="8"/>
      <c r="V76" s="9">
        <f t="shared" si="62"/>
        <v>0</v>
      </c>
      <c r="W76" s="7"/>
      <c r="X76" s="9">
        <f t="shared" si="63"/>
        <v>0</v>
      </c>
      <c r="Y76" s="8"/>
      <c r="Z76" s="9">
        <f t="shared" si="64"/>
        <v>0</v>
      </c>
      <c r="AA76" s="7"/>
      <c r="AB76" s="9">
        <f t="shared" si="65"/>
        <v>0</v>
      </c>
      <c r="AC76" s="8"/>
      <c r="AD76" s="9"/>
      <c r="AE76" s="7"/>
      <c r="AF76" s="9">
        <f t="shared" si="66"/>
        <v>0</v>
      </c>
      <c r="AG76" s="8"/>
      <c r="AH76" s="9">
        <f t="shared" si="67"/>
        <v>0</v>
      </c>
      <c r="AI76" s="7"/>
      <c r="AJ76" s="9">
        <f t="shared" si="68"/>
        <v>0</v>
      </c>
      <c r="AK76" s="8"/>
      <c r="AL76" s="9">
        <f t="shared" si="69"/>
        <v>0</v>
      </c>
    </row>
    <row r="77" spans="5:38" ht="15.75" x14ac:dyDescent="0.25">
      <c r="E77" s="5"/>
      <c r="F77" s="7">
        <f t="shared" si="54"/>
        <v>0</v>
      </c>
      <c r="G77" s="8"/>
      <c r="H77" s="9">
        <f t="shared" si="55"/>
        <v>0</v>
      </c>
      <c r="I77" s="8"/>
      <c r="J77" s="9">
        <f t="shared" si="56"/>
        <v>0</v>
      </c>
      <c r="K77" s="7"/>
      <c r="L77" s="9">
        <f t="shared" si="57"/>
        <v>0</v>
      </c>
      <c r="M77" s="8"/>
      <c r="N77" s="9">
        <f t="shared" si="58"/>
        <v>0</v>
      </c>
      <c r="O77" s="7"/>
      <c r="P77" s="9">
        <f t="shared" si="59"/>
        <v>0</v>
      </c>
      <c r="Q77" s="8"/>
      <c r="R77" s="9">
        <f t="shared" si="60"/>
        <v>0</v>
      </c>
      <c r="S77" s="7"/>
      <c r="T77" s="9">
        <f t="shared" si="61"/>
        <v>0</v>
      </c>
      <c r="U77" s="8"/>
      <c r="V77" s="9">
        <f t="shared" si="62"/>
        <v>0</v>
      </c>
      <c r="W77" s="7"/>
      <c r="X77" s="9">
        <f t="shared" si="63"/>
        <v>0</v>
      </c>
      <c r="Y77" s="8"/>
      <c r="Z77" s="9">
        <f t="shared" si="64"/>
        <v>0</v>
      </c>
      <c r="AA77" s="7"/>
      <c r="AB77" s="9">
        <f t="shared" si="65"/>
        <v>0</v>
      </c>
      <c r="AC77" s="8"/>
      <c r="AD77" s="9"/>
      <c r="AE77" s="7"/>
      <c r="AF77" s="9">
        <f t="shared" si="66"/>
        <v>0</v>
      </c>
      <c r="AG77" s="8"/>
      <c r="AH77" s="9">
        <f t="shared" si="67"/>
        <v>0</v>
      </c>
      <c r="AI77" s="7"/>
      <c r="AJ77" s="9">
        <f t="shared" si="68"/>
        <v>0</v>
      </c>
      <c r="AK77" s="8"/>
      <c r="AL77" s="9">
        <f t="shared" si="69"/>
        <v>0</v>
      </c>
    </row>
    <row r="78" spans="5:38" ht="15.75" x14ac:dyDescent="0.25">
      <c r="E78" s="5"/>
      <c r="F78" s="7">
        <f t="shared" si="54"/>
        <v>0</v>
      </c>
      <c r="G78" s="8"/>
      <c r="H78" s="9">
        <f t="shared" si="55"/>
        <v>0</v>
      </c>
      <c r="I78" s="8"/>
      <c r="J78" s="9">
        <f t="shared" si="56"/>
        <v>0</v>
      </c>
      <c r="K78" s="7"/>
      <c r="L78" s="9">
        <f t="shared" si="57"/>
        <v>0</v>
      </c>
      <c r="M78" s="8"/>
      <c r="N78" s="9">
        <f t="shared" si="58"/>
        <v>0</v>
      </c>
      <c r="O78" s="7"/>
      <c r="P78" s="9">
        <f t="shared" si="59"/>
        <v>0</v>
      </c>
      <c r="Q78" s="8"/>
      <c r="R78" s="9">
        <f t="shared" si="60"/>
        <v>0</v>
      </c>
      <c r="S78" s="7"/>
      <c r="T78" s="9">
        <f t="shared" si="61"/>
        <v>0</v>
      </c>
      <c r="U78" s="8"/>
      <c r="V78" s="9">
        <f t="shared" si="62"/>
        <v>0</v>
      </c>
      <c r="W78" s="7"/>
      <c r="X78" s="9">
        <f t="shared" si="63"/>
        <v>0</v>
      </c>
      <c r="Y78" s="8"/>
      <c r="Z78" s="9">
        <f t="shared" si="64"/>
        <v>0</v>
      </c>
      <c r="AA78" s="7"/>
      <c r="AB78" s="9">
        <f t="shared" si="65"/>
        <v>0</v>
      </c>
      <c r="AC78" s="8"/>
      <c r="AD78" s="9"/>
      <c r="AE78" s="7"/>
      <c r="AF78" s="9">
        <f t="shared" si="66"/>
        <v>0</v>
      </c>
      <c r="AG78" s="8"/>
      <c r="AH78" s="9">
        <f t="shared" si="67"/>
        <v>0</v>
      </c>
      <c r="AI78" s="7"/>
      <c r="AJ78" s="9">
        <f t="shared" si="68"/>
        <v>0</v>
      </c>
      <c r="AK78" s="8"/>
      <c r="AL78" s="9">
        <f t="shared" si="69"/>
        <v>0</v>
      </c>
    </row>
    <row r="79" spans="5:38" ht="15.75" x14ac:dyDescent="0.25">
      <c r="E79" s="5"/>
      <c r="F79" s="7">
        <f t="shared" si="54"/>
        <v>0</v>
      </c>
      <c r="G79" s="8"/>
      <c r="H79" s="9">
        <f t="shared" si="55"/>
        <v>0</v>
      </c>
      <c r="I79" s="8"/>
      <c r="J79" s="9">
        <f t="shared" si="56"/>
        <v>0</v>
      </c>
      <c r="K79" s="7"/>
      <c r="L79" s="9">
        <f t="shared" si="57"/>
        <v>0</v>
      </c>
      <c r="M79" s="8"/>
      <c r="N79" s="9">
        <f t="shared" si="58"/>
        <v>0</v>
      </c>
      <c r="O79" s="7"/>
      <c r="P79" s="9">
        <f t="shared" si="59"/>
        <v>0</v>
      </c>
      <c r="Q79" s="8"/>
      <c r="R79" s="9">
        <f t="shared" si="60"/>
        <v>0</v>
      </c>
      <c r="S79" s="7"/>
      <c r="T79" s="9">
        <f t="shared" si="61"/>
        <v>0</v>
      </c>
      <c r="U79" s="8"/>
      <c r="V79" s="9">
        <f t="shared" si="62"/>
        <v>0</v>
      </c>
      <c r="W79" s="7"/>
      <c r="X79" s="9">
        <f t="shared" si="63"/>
        <v>0</v>
      </c>
      <c r="Y79" s="8"/>
      <c r="Z79" s="9">
        <f t="shared" si="64"/>
        <v>0</v>
      </c>
      <c r="AA79" s="7"/>
      <c r="AB79" s="9">
        <f t="shared" si="65"/>
        <v>0</v>
      </c>
      <c r="AC79" s="8"/>
      <c r="AD79" s="9"/>
      <c r="AE79" s="7"/>
      <c r="AF79" s="9">
        <f t="shared" si="66"/>
        <v>0</v>
      </c>
      <c r="AG79" s="8"/>
      <c r="AH79" s="9">
        <f t="shared" si="67"/>
        <v>0</v>
      </c>
      <c r="AI79" s="7"/>
      <c r="AJ79" s="9">
        <f t="shared" si="68"/>
        <v>0</v>
      </c>
      <c r="AK79" s="8"/>
      <c r="AL79" s="9">
        <f t="shared" si="69"/>
        <v>0</v>
      </c>
    </row>
    <row r="80" spans="5:38" ht="15.75" x14ac:dyDescent="0.25">
      <c r="E80" s="5"/>
      <c r="F80" s="7">
        <f t="shared" si="54"/>
        <v>0</v>
      </c>
      <c r="G80" s="8"/>
      <c r="H80" s="9">
        <f t="shared" si="55"/>
        <v>0</v>
      </c>
      <c r="I80" s="8"/>
      <c r="J80" s="9">
        <f t="shared" si="56"/>
        <v>0</v>
      </c>
      <c r="K80" s="7"/>
      <c r="L80" s="9">
        <f t="shared" si="57"/>
        <v>0</v>
      </c>
      <c r="M80" s="8"/>
      <c r="N80" s="9">
        <f t="shared" si="58"/>
        <v>0</v>
      </c>
      <c r="O80" s="7"/>
      <c r="P80" s="9">
        <f t="shared" si="59"/>
        <v>0</v>
      </c>
      <c r="Q80" s="8"/>
      <c r="R80" s="9">
        <f t="shared" si="60"/>
        <v>0</v>
      </c>
      <c r="S80" s="7"/>
      <c r="T80" s="9">
        <f t="shared" si="61"/>
        <v>0</v>
      </c>
      <c r="U80" s="8"/>
      <c r="V80" s="9">
        <f t="shared" si="62"/>
        <v>0</v>
      </c>
      <c r="W80" s="7"/>
      <c r="X80" s="9">
        <f t="shared" si="63"/>
        <v>0</v>
      </c>
      <c r="Y80" s="8"/>
      <c r="Z80" s="9">
        <f t="shared" si="64"/>
        <v>0</v>
      </c>
      <c r="AA80" s="7"/>
      <c r="AB80" s="9">
        <f t="shared" si="65"/>
        <v>0</v>
      </c>
      <c r="AC80" s="8"/>
      <c r="AD80" s="9"/>
      <c r="AE80" s="7"/>
      <c r="AF80" s="9">
        <f t="shared" si="66"/>
        <v>0</v>
      </c>
      <c r="AG80" s="8"/>
      <c r="AH80" s="9">
        <f t="shared" si="67"/>
        <v>0</v>
      </c>
      <c r="AI80" s="7"/>
      <c r="AJ80" s="9">
        <f t="shared" si="68"/>
        <v>0</v>
      </c>
      <c r="AK80" s="8"/>
      <c r="AL80" s="9">
        <f t="shared" si="69"/>
        <v>0</v>
      </c>
    </row>
    <row r="81" spans="5:38" ht="15.75" x14ac:dyDescent="0.25">
      <c r="E81" s="5"/>
      <c r="F81" s="7">
        <f t="shared" si="54"/>
        <v>0</v>
      </c>
      <c r="G81" s="8"/>
      <c r="H81" s="9">
        <f t="shared" si="55"/>
        <v>0</v>
      </c>
      <c r="I81" s="8"/>
      <c r="J81" s="9">
        <f t="shared" si="56"/>
        <v>0</v>
      </c>
      <c r="K81" s="7"/>
      <c r="L81" s="9">
        <f t="shared" si="57"/>
        <v>0</v>
      </c>
      <c r="M81" s="8"/>
      <c r="N81" s="9">
        <f t="shared" si="58"/>
        <v>0</v>
      </c>
      <c r="O81" s="7"/>
      <c r="P81" s="9">
        <f t="shared" si="59"/>
        <v>0</v>
      </c>
      <c r="Q81" s="8"/>
      <c r="R81" s="9">
        <f t="shared" si="60"/>
        <v>0</v>
      </c>
      <c r="S81" s="7"/>
      <c r="T81" s="9">
        <f t="shared" si="61"/>
        <v>0</v>
      </c>
      <c r="U81" s="8"/>
      <c r="V81" s="9">
        <f t="shared" si="62"/>
        <v>0</v>
      </c>
      <c r="W81" s="7"/>
      <c r="X81" s="9">
        <f t="shared" si="63"/>
        <v>0</v>
      </c>
      <c r="Y81" s="8"/>
      <c r="Z81" s="9">
        <f t="shared" si="64"/>
        <v>0</v>
      </c>
      <c r="AA81" s="7"/>
      <c r="AB81" s="9">
        <f t="shared" si="65"/>
        <v>0</v>
      </c>
      <c r="AC81" s="8"/>
      <c r="AD81" s="9"/>
      <c r="AE81" s="7"/>
      <c r="AF81" s="9">
        <f t="shared" si="66"/>
        <v>0</v>
      </c>
      <c r="AG81" s="8"/>
      <c r="AH81" s="9">
        <f t="shared" si="67"/>
        <v>0</v>
      </c>
      <c r="AI81" s="7"/>
      <c r="AJ81" s="9">
        <f t="shared" si="68"/>
        <v>0</v>
      </c>
      <c r="AK81" s="8"/>
      <c r="AL81" s="9">
        <f t="shared" si="69"/>
        <v>0</v>
      </c>
    </row>
    <row r="82" spans="5:38" ht="15.75" x14ac:dyDescent="0.25">
      <c r="E82" s="5"/>
      <c r="F82" s="7">
        <f t="shared" si="54"/>
        <v>0</v>
      </c>
      <c r="G82" s="8"/>
      <c r="H82" s="9">
        <f t="shared" si="55"/>
        <v>0</v>
      </c>
      <c r="I82" s="8"/>
      <c r="J82" s="9">
        <f t="shared" si="56"/>
        <v>0</v>
      </c>
      <c r="K82" s="7"/>
      <c r="L82" s="9">
        <f t="shared" si="57"/>
        <v>0</v>
      </c>
      <c r="M82" s="8"/>
      <c r="N82" s="9">
        <f t="shared" si="58"/>
        <v>0</v>
      </c>
      <c r="O82" s="7"/>
      <c r="P82" s="9">
        <f t="shared" si="59"/>
        <v>0</v>
      </c>
      <c r="Q82" s="8"/>
      <c r="R82" s="9">
        <f t="shared" si="60"/>
        <v>0</v>
      </c>
      <c r="S82" s="7"/>
      <c r="T82" s="9">
        <f t="shared" si="61"/>
        <v>0</v>
      </c>
      <c r="U82" s="8"/>
      <c r="V82" s="9">
        <f t="shared" si="62"/>
        <v>0</v>
      </c>
      <c r="W82" s="7"/>
      <c r="X82" s="9">
        <f t="shared" si="63"/>
        <v>0</v>
      </c>
      <c r="Y82" s="8"/>
      <c r="Z82" s="9">
        <f t="shared" si="64"/>
        <v>0</v>
      </c>
      <c r="AA82" s="7"/>
      <c r="AB82" s="9">
        <f t="shared" si="65"/>
        <v>0</v>
      </c>
      <c r="AC82" s="8"/>
      <c r="AD82" s="9"/>
      <c r="AE82" s="7"/>
      <c r="AF82" s="9">
        <f t="shared" si="66"/>
        <v>0</v>
      </c>
      <c r="AG82" s="8"/>
      <c r="AH82" s="9">
        <f t="shared" si="67"/>
        <v>0</v>
      </c>
      <c r="AI82" s="7"/>
      <c r="AJ82" s="9">
        <f t="shared" si="68"/>
        <v>0</v>
      </c>
      <c r="AK82" s="8"/>
      <c r="AL82" s="9">
        <f t="shared" si="69"/>
        <v>0</v>
      </c>
    </row>
    <row r="83" spans="5:38" ht="15.75" x14ac:dyDescent="0.25">
      <c r="E83" s="5"/>
      <c r="F83" s="7">
        <f t="shared" si="54"/>
        <v>0</v>
      </c>
      <c r="G83" s="8"/>
      <c r="H83" s="9">
        <f t="shared" si="55"/>
        <v>0</v>
      </c>
      <c r="I83" s="8"/>
      <c r="J83" s="9">
        <f t="shared" si="56"/>
        <v>0</v>
      </c>
      <c r="K83" s="7"/>
      <c r="L83" s="9">
        <f t="shared" si="57"/>
        <v>0</v>
      </c>
      <c r="M83" s="8"/>
      <c r="N83" s="9">
        <f t="shared" si="58"/>
        <v>0</v>
      </c>
      <c r="O83" s="7"/>
      <c r="P83" s="9">
        <f t="shared" si="59"/>
        <v>0</v>
      </c>
      <c r="Q83" s="8"/>
      <c r="R83" s="9">
        <f t="shared" si="60"/>
        <v>0</v>
      </c>
      <c r="S83" s="7"/>
      <c r="T83" s="9">
        <f t="shared" si="61"/>
        <v>0</v>
      </c>
      <c r="U83" s="8"/>
      <c r="V83" s="9">
        <f t="shared" si="62"/>
        <v>0</v>
      </c>
      <c r="W83" s="7"/>
      <c r="X83" s="9">
        <f t="shared" si="63"/>
        <v>0</v>
      </c>
      <c r="Y83" s="8"/>
      <c r="Z83" s="9">
        <f t="shared" si="64"/>
        <v>0</v>
      </c>
      <c r="AA83" s="7"/>
      <c r="AB83" s="9">
        <f t="shared" si="65"/>
        <v>0</v>
      </c>
      <c r="AC83" s="8"/>
      <c r="AD83" s="9"/>
      <c r="AE83" s="7"/>
      <c r="AF83" s="9">
        <f t="shared" si="66"/>
        <v>0</v>
      </c>
      <c r="AG83" s="8"/>
      <c r="AH83" s="9">
        <f t="shared" si="67"/>
        <v>0</v>
      </c>
      <c r="AI83" s="7"/>
      <c r="AJ83" s="9">
        <f t="shared" si="68"/>
        <v>0</v>
      </c>
      <c r="AK83" s="8"/>
      <c r="AL83" s="9">
        <f t="shared" si="69"/>
        <v>0</v>
      </c>
    </row>
    <row r="84" spans="5:38" ht="15.75" x14ac:dyDescent="0.25">
      <c r="E84" s="5"/>
      <c r="F84" s="7">
        <f t="shared" si="54"/>
        <v>0</v>
      </c>
      <c r="G84" s="8"/>
      <c r="H84" s="9">
        <f t="shared" si="55"/>
        <v>0</v>
      </c>
      <c r="I84" s="8"/>
      <c r="J84" s="9">
        <f t="shared" si="56"/>
        <v>0</v>
      </c>
      <c r="K84" s="7"/>
      <c r="L84" s="9">
        <f t="shared" si="57"/>
        <v>0</v>
      </c>
      <c r="M84" s="8"/>
      <c r="N84" s="9">
        <f t="shared" si="58"/>
        <v>0</v>
      </c>
      <c r="O84" s="7"/>
      <c r="P84" s="9">
        <f t="shared" si="59"/>
        <v>0</v>
      </c>
      <c r="Q84" s="8"/>
      <c r="R84" s="9">
        <f t="shared" si="60"/>
        <v>0</v>
      </c>
      <c r="S84" s="7"/>
      <c r="T84" s="9">
        <f t="shared" si="61"/>
        <v>0</v>
      </c>
      <c r="U84" s="8"/>
      <c r="V84" s="9">
        <f t="shared" si="62"/>
        <v>0</v>
      </c>
      <c r="W84" s="7"/>
      <c r="X84" s="9">
        <f t="shared" si="63"/>
        <v>0</v>
      </c>
      <c r="Y84" s="8"/>
      <c r="Z84" s="9">
        <f t="shared" si="64"/>
        <v>0</v>
      </c>
      <c r="AA84" s="7"/>
      <c r="AB84" s="9">
        <f t="shared" si="65"/>
        <v>0</v>
      </c>
      <c r="AC84" s="8"/>
      <c r="AD84" s="9"/>
      <c r="AE84" s="7"/>
      <c r="AF84" s="9">
        <f t="shared" si="66"/>
        <v>0</v>
      </c>
      <c r="AG84" s="8"/>
      <c r="AH84" s="9">
        <f t="shared" si="67"/>
        <v>0</v>
      </c>
      <c r="AI84" s="7"/>
      <c r="AJ84" s="9">
        <f t="shared" si="68"/>
        <v>0</v>
      </c>
      <c r="AK84" s="8"/>
      <c r="AL84" s="9">
        <f t="shared" si="69"/>
        <v>0</v>
      </c>
    </row>
    <row r="85" spans="5:38" ht="15.75" x14ac:dyDescent="0.25">
      <c r="E85" s="5"/>
      <c r="F85" s="7">
        <f t="shared" si="54"/>
        <v>0</v>
      </c>
      <c r="G85" s="8"/>
      <c r="H85" s="9">
        <f t="shared" si="55"/>
        <v>0</v>
      </c>
      <c r="I85" s="8"/>
      <c r="J85" s="9">
        <f t="shared" si="56"/>
        <v>0</v>
      </c>
      <c r="K85" s="7"/>
      <c r="L85" s="9">
        <f t="shared" si="57"/>
        <v>0</v>
      </c>
      <c r="M85" s="8"/>
      <c r="N85" s="9">
        <f t="shared" si="58"/>
        <v>0</v>
      </c>
      <c r="O85" s="7"/>
      <c r="P85" s="9">
        <f t="shared" si="59"/>
        <v>0</v>
      </c>
      <c r="Q85" s="8"/>
      <c r="R85" s="9">
        <f t="shared" si="60"/>
        <v>0</v>
      </c>
      <c r="S85" s="7"/>
      <c r="T85" s="9">
        <f t="shared" si="61"/>
        <v>0</v>
      </c>
      <c r="U85" s="8"/>
      <c r="V85" s="9">
        <f t="shared" si="62"/>
        <v>0</v>
      </c>
      <c r="W85" s="7"/>
      <c r="X85" s="9">
        <f t="shared" si="63"/>
        <v>0</v>
      </c>
      <c r="Y85" s="8"/>
      <c r="Z85" s="9">
        <f t="shared" si="64"/>
        <v>0</v>
      </c>
      <c r="AA85" s="7"/>
      <c r="AB85" s="9">
        <f t="shared" si="65"/>
        <v>0</v>
      </c>
      <c r="AC85" s="8"/>
      <c r="AD85" s="9"/>
      <c r="AE85" s="7"/>
      <c r="AF85" s="9">
        <f t="shared" si="66"/>
        <v>0</v>
      </c>
      <c r="AG85" s="8"/>
      <c r="AH85" s="9">
        <f t="shared" si="67"/>
        <v>0</v>
      </c>
      <c r="AI85" s="7"/>
      <c r="AJ85" s="9">
        <f t="shared" si="68"/>
        <v>0</v>
      </c>
      <c r="AK85" s="8"/>
      <c r="AL85" s="9">
        <f t="shared" si="69"/>
        <v>0</v>
      </c>
    </row>
    <row r="86" spans="5:38" ht="15.75" x14ac:dyDescent="0.25">
      <c r="E86" s="5"/>
      <c r="F86" s="7">
        <f t="shared" si="54"/>
        <v>0</v>
      </c>
      <c r="G86" s="8"/>
      <c r="H86" s="9">
        <f t="shared" si="55"/>
        <v>0</v>
      </c>
      <c r="I86" s="8"/>
      <c r="J86" s="9">
        <f t="shared" si="56"/>
        <v>0</v>
      </c>
      <c r="K86" s="7"/>
      <c r="L86" s="9">
        <f t="shared" si="57"/>
        <v>0</v>
      </c>
      <c r="M86" s="8"/>
      <c r="N86" s="9">
        <f t="shared" si="58"/>
        <v>0</v>
      </c>
      <c r="O86" s="7"/>
      <c r="P86" s="9">
        <f t="shared" si="59"/>
        <v>0</v>
      </c>
      <c r="Q86" s="8"/>
      <c r="R86" s="9">
        <f t="shared" si="60"/>
        <v>0</v>
      </c>
      <c r="S86" s="7"/>
      <c r="T86" s="9">
        <f t="shared" si="61"/>
        <v>0</v>
      </c>
      <c r="U86" s="8"/>
      <c r="V86" s="9">
        <f t="shared" si="62"/>
        <v>0</v>
      </c>
      <c r="W86" s="7"/>
      <c r="X86" s="9">
        <f t="shared" si="63"/>
        <v>0</v>
      </c>
      <c r="Y86" s="8"/>
      <c r="Z86" s="9">
        <f t="shared" si="64"/>
        <v>0</v>
      </c>
      <c r="AA86" s="7"/>
      <c r="AB86" s="9">
        <f t="shared" si="65"/>
        <v>0</v>
      </c>
      <c r="AC86" s="8"/>
      <c r="AD86" s="9"/>
      <c r="AE86" s="7"/>
      <c r="AF86" s="9">
        <f t="shared" si="66"/>
        <v>0</v>
      </c>
      <c r="AG86" s="8"/>
      <c r="AH86" s="9">
        <f t="shared" si="67"/>
        <v>0</v>
      </c>
      <c r="AI86" s="7"/>
      <c r="AJ86" s="9">
        <f t="shared" si="68"/>
        <v>0</v>
      </c>
      <c r="AK86" s="8"/>
      <c r="AL86" s="9">
        <f t="shared" si="69"/>
        <v>0</v>
      </c>
    </row>
    <row r="87" spans="5:38" ht="15.75" x14ac:dyDescent="0.25">
      <c r="E87" s="5"/>
      <c r="F87" s="7">
        <f t="shared" si="54"/>
        <v>0</v>
      </c>
      <c r="G87" s="8"/>
      <c r="H87" s="9">
        <f t="shared" si="55"/>
        <v>0</v>
      </c>
      <c r="I87" s="8"/>
      <c r="J87" s="9">
        <f t="shared" si="56"/>
        <v>0</v>
      </c>
      <c r="K87" s="7"/>
      <c r="L87" s="9">
        <f t="shared" si="57"/>
        <v>0</v>
      </c>
      <c r="M87" s="8"/>
      <c r="N87" s="9">
        <f t="shared" si="58"/>
        <v>0</v>
      </c>
      <c r="O87" s="7"/>
      <c r="P87" s="9">
        <f t="shared" si="59"/>
        <v>0</v>
      </c>
      <c r="Q87" s="8"/>
      <c r="R87" s="9">
        <f t="shared" si="60"/>
        <v>0</v>
      </c>
      <c r="S87" s="7"/>
      <c r="T87" s="9">
        <f t="shared" si="61"/>
        <v>0</v>
      </c>
      <c r="U87" s="8"/>
      <c r="V87" s="9">
        <f t="shared" si="62"/>
        <v>0</v>
      </c>
      <c r="W87" s="7"/>
      <c r="X87" s="9">
        <f t="shared" si="63"/>
        <v>0</v>
      </c>
      <c r="Y87" s="8"/>
      <c r="Z87" s="9">
        <f t="shared" si="64"/>
        <v>0</v>
      </c>
      <c r="AA87" s="7"/>
      <c r="AB87" s="9">
        <f t="shared" si="65"/>
        <v>0</v>
      </c>
      <c r="AC87" s="8"/>
      <c r="AD87" s="9"/>
      <c r="AE87" s="7"/>
      <c r="AF87" s="9">
        <f t="shared" si="66"/>
        <v>0</v>
      </c>
      <c r="AG87" s="8"/>
      <c r="AH87" s="9">
        <f t="shared" si="67"/>
        <v>0</v>
      </c>
      <c r="AI87" s="7"/>
      <c r="AJ87" s="9">
        <f t="shared" si="68"/>
        <v>0</v>
      </c>
      <c r="AK87" s="8"/>
      <c r="AL87" s="9">
        <f t="shared" si="69"/>
        <v>0</v>
      </c>
    </row>
    <row r="88" spans="5:38" ht="15.75" x14ac:dyDescent="0.25">
      <c r="E88" s="5"/>
      <c r="F88" s="7">
        <f t="shared" si="54"/>
        <v>0</v>
      </c>
      <c r="G88" s="8"/>
      <c r="H88" s="9">
        <f t="shared" si="55"/>
        <v>0</v>
      </c>
      <c r="I88" s="8"/>
      <c r="J88" s="9">
        <f t="shared" si="56"/>
        <v>0</v>
      </c>
      <c r="K88" s="7"/>
      <c r="L88" s="9">
        <f t="shared" si="57"/>
        <v>0</v>
      </c>
      <c r="M88" s="8"/>
      <c r="N88" s="9">
        <f t="shared" si="58"/>
        <v>0</v>
      </c>
      <c r="O88" s="7"/>
      <c r="P88" s="9">
        <f t="shared" si="59"/>
        <v>0</v>
      </c>
      <c r="Q88" s="8"/>
      <c r="R88" s="9">
        <f t="shared" si="60"/>
        <v>0</v>
      </c>
      <c r="S88" s="7"/>
      <c r="T88" s="9">
        <f t="shared" si="61"/>
        <v>0</v>
      </c>
      <c r="U88" s="8"/>
      <c r="V88" s="9">
        <f t="shared" si="62"/>
        <v>0</v>
      </c>
      <c r="W88" s="7"/>
      <c r="X88" s="9">
        <f t="shared" si="63"/>
        <v>0</v>
      </c>
      <c r="Y88" s="8"/>
      <c r="Z88" s="9">
        <f t="shared" si="64"/>
        <v>0</v>
      </c>
      <c r="AA88" s="7"/>
      <c r="AB88" s="9">
        <f t="shared" si="65"/>
        <v>0</v>
      </c>
      <c r="AC88" s="8"/>
      <c r="AD88" s="9"/>
      <c r="AE88" s="7"/>
      <c r="AF88" s="9">
        <f t="shared" si="66"/>
        <v>0</v>
      </c>
      <c r="AG88" s="8"/>
      <c r="AH88" s="9">
        <f t="shared" si="67"/>
        <v>0</v>
      </c>
      <c r="AI88" s="7"/>
      <c r="AJ88" s="9">
        <f t="shared" si="68"/>
        <v>0</v>
      </c>
      <c r="AK88" s="8"/>
      <c r="AL88" s="9">
        <f t="shared" si="69"/>
        <v>0</v>
      </c>
    </row>
    <row r="89" spans="5:38" ht="15.75" x14ac:dyDescent="0.25">
      <c r="E89" s="5"/>
      <c r="F89" s="7">
        <f t="shared" si="54"/>
        <v>0</v>
      </c>
      <c r="G89" s="8"/>
      <c r="H89" s="9">
        <f t="shared" si="55"/>
        <v>0</v>
      </c>
      <c r="I89" s="8"/>
      <c r="J89" s="9">
        <f t="shared" si="56"/>
        <v>0</v>
      </c>
      <c r="K89" s="7"/>
      <c r="L89" s="9">
        <f t="shared" si="57"/>
        <v>0</v>
      </c>
      <c r="M89" s="8"/>
      <c r="N89" s="9">
        <f t="shared" si="58"/>
        <v>0</v>
      </c>
      <c r="O89" s="7"/>
      <c r="P89" s="9">
        <f t="shared" si="59"/>
        <v>0</v>
      </c>
      <c r="Q89" s="8"/>
      <c r="R89" s="9">
        <f t="shared" si="60"/>
        <v>0</v>
      </c>
      <c r="S89" s="7"/>
      <c r="T89" s="9">
        <f t="shared" si="61"/>
        <v>0</v>
      </c>
      <c r="U89" s="8"/>
      <c r="V89" s="9">
        <f t="shared" si="62"/>
        <v>0</v>
      </c>
      <c r="W89" s="7"/>
      <c r="X89" s="9">
        <f t="shared" si="63"/>
        <v>0</v>
      </c>
      <c r="Y89" s="8"/>
      <c r="Z89" s="9">
        <f t="shared" si="64"/>
        <v>0</v>
      </c>
      <c r="AA89" s="7"/>
      <c r="AB89" s="9">
        <f t="shared" si="65"/>
        <v>0</v>
      </c>
      <c r="AC89" s="8"/>
      <c r="AD89" s="9"/>
      <c r="AE89" s="7"/>
      <c r="AF89" s="9">
        <f t="shared" si="66"/>
        <v>0</v>
      </c>
      <c r="AG89" s="8"/>
      <c r="AH89" s="9">
        <f t="shared" si="67"/>
        <v>0</v>
      </c>
      <c r="AI89" s="7"/>
      <c r="AJ89" s="9">
        <f t="shared" si="68"/>
        <v>0</v>
      </c>
      <c r="AK89" s="8"/>
      <c r="AL89" s="9">
        <f t="shared" si="69"/>
        <v>0</v>
      </c>
    </row>
    <row r="90" spans="5:38" ht="15.75" x14ac:dyDescent="0.25">
      <c r="E90" s="5"/>
      <c r="F90" s="7">
        <f t="shared" si="54"/>
        <v>0</v>
      </c>
      <c r="G90" s="8"/>
      <c r="H90" s="9">
        <f t="shared" si="55"/>
        <v>0</v>
      </c>
      <c r="I90" s="8"/>
      <c r="J90" s="9">
        <f t="shared" si="56"/>
        <v>0</v>
      </c>
      <c r="K90" s="7"/>
      <c r="L90" s="9">
        <f t="shared" si="57"/>
        <v>0</v>
      </c>
      <c r="M90" s="8"/>
      <c r="N90" s="9">
        <f t="shared" si="58"/>
        <v>0</v>
      </c>
      <c r="O90" s="7"/>
      <c r="P90" s="9">
        <f t="shared" si="59"/>
        <v>0</v>
      </c>
      <c r="Q90" s="8"/>
      <c r="R90" s="9">
        <f t="shared" si="60"/>
        <v>0</v>
      </c>
      <c r="S90" s="7"/>
      <c r="T90" s="9">
        <f t="shared" si="61"/>
        <v>0</v>
      </c>
      <c r="U90" s="8"/>
      <c r="V90" s="9">
        <f t="shared" si="62"/>
        <v>0</v>
      </c>
      <c r="W90" s="7"/>
      <c r="X90" s="9">
        <f t="shared" si="63"/>
        <v>0</v>
      </c>
      <c r="Y90" s="8"/>
      <c r="Z90" s="9">
        <f t="shared" si="64"/>
        <v>0</v>
      </c>
      <c r="AA90" s="7"/>
      <c r="AB90" s="9">
        <f t="shared" si="65"/>
        <v>0</v>
      </c>
      <c r="AC90" s="8"/>
      <c r="AD90" s="9"/>
      <c r="AE90" s="7"/>
      <c r="AF90" s="9">
        <f t="shared" si="66"/>
        <v>0</v>
      </c>
      <c r="AG90" s="8"/>
      <c r="AH90" s="9">
        <f t="shared" si="67"/>
        <v>0</v>
      </c>
      <c r="AI90" s="7"/>
      <c r="AJ90" s="9">
        <f t="shared" si="68"/>
        <v>0</v>
      </c>
      <c r="AK90" s="8"/>
      <c r="AL90" s="9">
        <f t="shared" si="69"/>
        <v>0</v>
      </c>
    </row>
    <row r="91" spans="5:38" ht="15.75" x14ac:dyDescent="0.25">
      <c r="E91" s="5"/>
      <c r="F91" s="7">
        <f t="shared" si="54"/>
        <v>0</v>
      </c>
      <c r="G91" s="8"/>
      <c r="H91" s="9">
        <f t="shared" si="55"/>
        <v>0</v>
      </c>
      <c r="I91" s="8"/>
      <c r="J91" s="9">
        <f t="shared" si="56"/>
        <v>0</v>
      </c>
      <c r="K91" s="7"/>
      <c r="L91" s="9">
        <f t="shared" si="57"/>
        <v>0</v>
      </c>
      <c r="M91" s="8"/>
      <c r="N91" s="9">
        <f t="shared" si="58"/>
        <v>0</v>
      </c>
      <c r="O91" s="7"/>
      <c r="P91" s="9">
        <f t="shared" si="59"/>
        <v>0</v>
      </c>
      <c r="Q91" s="8"/>
      <c r="R91" s="9">
        <f t="shared" si="60"/>
        <v>0</v>
      </c>
      <c r="S91" s="7"/>
      <c r="T91" s="9">
        <f t="shared" si="61"/>
        <v>0</v>
      </c>
      <c r="U91" s="8"/>
      <c r="V91" s="9">
        <f t="shared" si="62"/>
        <v>0</v>
      </c>
      <c r="W91" s="7"/>
      <c r="X91" s="9">
        <f t="shared" si="63"/>
        <v>0</v>
      </c>
      <c r="Y91" s="8"/>
      <c r="Z91" s="9">
        <f t="shared" si="64"/>
        <v>0</v>
      </c>
      <c r="AA91" s="7"/>
      <c r="AB91" s="9">
        <f t="shared" si="65"/>
        <v>0</v>
      </c>
      <c r="AC91" s="8"/>
      <c r="AD91" s="9"/>
      <c r="AE91" s="7"/>
      <c r="AF91" s="9">
        <f t="shared" si="66"/>
        <v>0</v>
      </c>
      <c r="AG91" s="8"/>
      <c r="AH91" s="9">
        <f t="shared" si="67"/>
        <v>0</v>
      </c>
      <c r="AI91" s="7"/>
      <c r="AJ91" s="9">
        <f t="shared" si="68"/>
        <v>0</v>
      </c>
      <c r="AK91" s="8"/>
      <c r="AL91" s="9">
        <f t="shared" si="69"/>
        <v>0</v>
      </c>
    </row>
    <row r="92" spans="5:38" ht="15.75" x14ac:dyDescent="0.25">
      <c r="E92" s="5"/>
      <c r="F92" s="7">
        <f t="shared" si="54"/>
        <v>0</v>
      </c>
      <c r="G92" s="8"/>
      <c r="H92" s="9">
        <f t="shared" si="55"/>
        <v>0</v>
      </c>
      <c r="I92" s="8"/>
      <c r="J92" s="9">
        <f t="shared" si="56"/>
        <v>0</v>
      </c>
      <c r="K92" s="7"/>
      <c r="L92" s="9">
        <f t="shared" si="57"/>
        <v>0</v>
      </c>
      <c r="M92" s="8"/>
      <c r="N92" s="9">
        <f t="shared" si="58"/>
        <v>0</v>
      </c>
      <c r="O92" s="7"/>
      <c r="P92" s="9">
        <f t="shared" si="59"/>
        <v>0</v>
      </c>
      <c r="Q92" s="8"/>
      <c r="R92" s="9">
        <f t="shared" si="60"/>
        <v>0</v>
      </c>
      <c r="S92" s="7"/>
      <c r="T92" s="9">
        <f t="shared" si="61"/>
        <v>0</v>
      </c>
      <c r="U92" s="8"/>
      <c r="V92" s="9">
        <f t="shared" si="62"/>
        <v>0</v>
      </c>
      <c r="W92" s="7"/>
      <c r="X92" s="9">
        <f t="shared" si="63"/>
        <v>0</v>
      </c>
      <c r="Y92" s="8"/>
      <c r="Z92" s="9">
        <f t="shared" si="64"/>
        <v>0</v>
      </c>
      <c r="AA92" s="7"/>
      <c r="AB92" s="9">
        <f t="shared" si="65"/>
        <v>0</v>
      </c>
      <c r="AC92" s="8"/>
      <c r="AD92" s="9"/>
      <c r="AE92" s="7"/>
      <c r="AF92" s="9">
        <f t="shared" si="66"/>
        <v>0</v>
      </c>
      <c r="AG92" s="8"/>
      <c r="AH92" s="9">
        <f t="shared" si="67"/>
        <v>0</v>
      </c>
      <c r="AI92" s="7"/>
      <c r="AJ92" s="9">
        <f t="shared" si="68"/>
        <v>0</v>
      </c>
      <c r="AK92" s="8"/>
      <c r="AL92" s="9">
        <f t="shared" si="69"/>
        <v>0</v>
      </c>
    </row>
    <row r="93" spans="5:38" ht="15.75" x14ac:dyDescent="0.25">
      <c r="E93" s="5"/>
      <c r="F93" s="7">
        <f t="shared" si="54"/>
        <v>0</v>
      </c>
      <c r="G93" s="8"/>
      <c r="H93" s="9">
        <f t="shared" si="55"/>
        <v>0</v>
      </c>
      <c r="I93" s="8"/>
      <c r="J93" s="9">
        <f t="shared" si="56"/>
        <v>0</v>
      </c>
      <c r="K93" s="7"/>
      <c r="L93" s="9">
        <f t="shared" si="57"/>
        <v>0</v>
      </c>
      <c r="M93" s="8"/>
      <c r="N93" s="9">
        <f t="shared" si="58"/>
        <v>0</v>
      </c>
      <c r="O93" s="7"/>
      <c r="P93" s="9">
        <f t="shared" si="59"/>
        <v>0</v>
      </c>
      <c r="Q93" s="8"/>
      <c r="R93" s="9">
        <f t="shared" si="60"/>
        <v>0</v>
      </c>
      <c r="S93" s="7"/>
      <c r="T93" s="9">
        <f t="shared" si="61"/>
        <v>0</v>
      </c>
      <c r="U93" s="8"/>
      <c r="V93" s="9">
        <f t="shared" si="62"/>
        <v>0</v>
      </c>
      <c r="W93" s="7"/>
      <c r="X93" s="9">
        <f t="shared" si="63"/>
        <v>0</v>
      </c>
      <c r="Y93" s="8"/>
      <c r="Z93" s="9">
        <f t="shared" si="64"/>
        <v>0</v>
      </c>
      <c r="AA93" s="7"/>
      <c r="AB93" s="9">
        <f t="shared" si="65"/>
        <v>0</v>
      </c>
      <c r="AC93" s="8"/>
      <c r="AD93" s="9"/>
      <c r="AE93" s="7"/>
      <c r="AF93" s="9">
        <f t="shared" si="66"/>
        <v>0</v>
      </c>
      <c r="AG93" s="8"/>
      <c r="AH93" s="9">
        <f t="shared" si="67"/>
        <v>0</v>
      </c>
      <c r="AI93" s="7"/>
      <c r="AJ93" s="9">
        <f t="shared" si="68"/>
        <v>0</v>
      </c>
      <c r="AK93" s="8"/>
      <c r="AL93" s="9">
        <f t="shared" si="69"/>
        <v>0</v>
      </c>
    </row>
    <row r="94" spans="5:38" ht="15.75" x14ac:dyDescent="0.25">
      <c r="E94" s="5"/>
      <c r="F94" s="7">
        <f t="shared" si="54"/>
        <v>0</v>
      </c>
      <c r="G94" s="8"/>
      <c r="H94" s="9">
        <f t="shared" si="55"/>
        <v>0</v>
      </c>
      <c r="I94" s="8"/>
      <c r="J94" s="9">
        <f t="shared" si="56"/>
        <v>0</v>
      </c>
      <c r="K94" s="7"/>
      <c r="L94" s="9">
        <f t="shared" si="57"/>
        <v>0</v>
      </c>
      <c r="M94" s="8"/>
      <c r="N94" s="9">
        <f t="shared" si="58"/>
        <v>0</v>
      </c>
      <c r="O94" s="7"/>
      <c r="P94" s="9">
        <f t="shared" si="59"/>
        <v>0</v>
      </c>
      <c r="Q94" s="8"/>
      <c r="R94" s="9">
        <f t="shared" si="60"/>
        <v>0</v>
      </c>
      <c r="S94" s="7"/>
      <c r="T94" s="9">
        <f t="shared" si="61"/>
        <v>0</v>
      </c>
      <c r="U94" s="8"/>
      <c r="V94" s="9">
        <f t="shared" si="62"/>
        <v>0</v>
      </c>
      <c r="W94" s="7"/>
      <c r="X94" s="9">
        <f t="shared" si="63"/>
        <v>0</v>
      </c>
      <c r="Y94" s="8"/>
      <c r="Z94" s="9">
        <f t="shared" si="64"/>
        <v>0</v>
      </c>
      <c r="AA94" s="7"/>
      <c r="AB94" s="9">
        <f t="shared" si="65"/>
        <v>0</v>
      </c>
      <c r="AC94" s="8"/>
      <c r="AD94" s="9"/>
      <c r="AE94" s="7"/>
      <c r="AF94" s="9">
        <f t="shared" si="66"/>
        <v>0</v>
      </c>
      <c r="AG94" s="8"/>
      <c r="AH94" s="9">
        <f t="shared" si="67"/>
        <v>0</v>
      </c>
      <c r="AI94" s="7"/>
      <c r="AJ94" s="9">
        <f t="shared" si="68"/>
        <v>0</v>
      </c>
      <c r="AK94" s="8"/>
      <c r="AL94" s="9">
        <f t="shared" si="69"/>
        <v>0</v>
      </c>
    </row>
    <row r="95" spans="5:38" ht="15.75" x14ac:dyDescent="0.25">
      <c r="F95" s="7">
        <f t="shared" ref="F95:F112" si="70">SUM(H95,J95,L95,N95,P95,R95,T95,V95,X95,Z95,AB95,AD95,AF95,AH95,AJ95,AL95,AN95,AP95,AR95)</f>
        <v>0</v>
      </c>
      <c r="G95" s="8"/>
      <c r="H95" s="9">
        <f t="shared" ref="H95:H112" si="71">IF(G95="", 0, IF(G95&lt;0.1, 0, 100 + INT(MIN(G95, 8) * 10)))</f>
        <v>0</v>
      </c>
      <c r="I95" s="8"/>
      <c r="J95" s="9">
        <f t="shared" ref="J95:J112" si="72">IF(I95="", 0, IF(I95&lt;0.1, 0, 100 + INT(MIN(I95, 8) * 10)))</f>
        <v>0</v>
      </c>
      <c r="K95" s="7"/>
      <c r="L95" s="9">
        <f t="shared" ref="L95:L112" si="73">IF(K95="", 0, IF(K95&lt;0.4, -100, IF(K95&lt;0.5, 0, 100 + INT(MIN(K95, 8) * 10))))</f>
        <v>0</v>
      </c>
      <c r="M95" s="8"/>
      <c r="N95" s="9">
        <f t="shared" ref="N95:N112" si="74">IF(M95="", 0, IF(M95&lt;0.1, 0, 100 + INT(MIN(M95, 8) * 10)))</f>
        <v>0</v>
      </c>
      <c r="O95" s="7"/>
      <c r="P95" s="9">
        <f t="shared" ref="P95:P112" si="75">IF(O95="", 0, IF(O95&lt;0.4, -100, IF(O95&lt;0.5, 0, 100 + INT(MIN(O95, 8) * 10))))</f>
        <v>0</v>
      </c>
      <c r="Q95" s="8"/>
      <c r="R95" s="9">
        <f t="shared" ref="R95:R112" si="76">IF(Q95="", 0, IF(Q95&lt;0.1, 0, 100 + INT(MIN(Q95, 8) * 10)))</f>
        <v>0</v>
      </c>
      <c r="S95" s="7"/>
      <c r="T95" s="9">
        <f t="shared" ref="T95:T112" si="77">IF(S95="", 0, IF(S95&lt;0.4, -100, IF(S95&lt;0.5, 0, 100 + INT(MIN(S95, 8) * 10))))</f>
        <v>0</v>
      </c>
      <c r="U95" s="8"/>
      <c r="V95" s="9">
        <f t="shared" ref="V95:V112" si="78">IF(U95="", 0, IF(U95&lt;0.1, 0, 100 + INT(MIN(U95, 8) * 10)))</f>
        <v>0</v>
      </c>
      <c r="W95" s="7"/>
      <c r="X95" s="9">
        <f t="shared" ref="X95:X112" si="79">IF(W95="", 0, IF(W95&lt;0.4, -100, IF(W95&lt;0.5, 0, 100 + INT(MIN(W95, 8) * 10))))</f>
        <v>0</v>
      </c>
      <c r="Y95" s="8"/>
      <c r="Z95" s="9">
        <f t="shared" ref="Z95:Z112" si="80">IF(Y95="", 0, IF(Y95&lt;0.4, -100, IF(Y95&lt;0.5, 0, 100 + INT(MIN(Y95, 8) * 10))))</f>
        <v>0</v>
      </c>
      <c r="AA95" s="7"/>
      <c r="AB95" s="9">
        <f t="shared" ref="AB95:AB112" si="81">IF(AA95="", 0, IF(AA95&lt;0.4, -100, IF(AA95&lt;0.5, 0, 100 + INT(MIN(AA95, 8) * 10))))</f>
        <v>0</v>
      </c>
      <c r="AC95" s="8"/>
      <c r="AD95" s="9"/>
      <c r="AE95" s="7"/>
      <c r="AF95" s="9">
        <f t="shared" ref="AF95:AF112" si="82">IF(AE95="", 0, IF(AE95&lt;0.4, -100, IF(AE95&lt;0.5, 0, 100 + INT(MIN(AE95, 8) * 10))))</f>
        <v>0</v>
      </c>
      <c r="AG95" s="8"/>
      <c r="AH95" s="9">
        <f t="shared" ref="AH95:AH112" si="83">IF(AG95="", 0, IF(AG95&lt;0.1, 0, 100 + INT(MIN(AG95, 8) * 10)))</f>
        <v>0</v>
      </c>
      <c r="AI95" s="7"/>
      <c r="AJ95" s="9">
        <f t="shared" ref="AJ95:AJ112" si="84">IF(AI95="", 0, IF(AI95&lt;0.4, -100, IF(AI95&lt;0.5, 0, 100 + INT(MIN(AI95, 8) * 10))))</f>
        <v>0</v>
      </c>
      <c r="AK95" s="8"/>
      <c r="AL95" s="9">
        <f t="shared" ref="AL95:AL112" si="85">IF(AK95="", 0, IF(AK95&lt;0.4, -100, IF(AK95&lt;0.5, 0, 100 + INT(MIN(AK95, 8) * 10))))</f>
        <v>0</v>
      </c>
    </row>
    <row r="96" spans="5:38" ht="15.75" x14ac:dyDescent="0.25">
      <c r="F96" s="7">
        <f t="shared" si="70"/>
        <v>0</v>
      </c>
      <c r="G96" s="8"/>
      <c r="H96" s="9">
        <f t="shared" si="71"/>
        <v>0</v>
      </c>
      <c r="I96" s="8"/>
      <c r="J96" s="9">
        <f t="shared" si="72"/>
        <v>0</v>
      </c>
      <c r="K96" s="7"/>
      <c r="L96" s="9">
        <f t="shared" si="73"/>
        <v>0</v>
      </c>
      <c r="M96" s="8"/>
      <c r="N96" s="9">
        <f t="shared" si="74"/>
        <v>0</v>
      </c>
      <c r="O96" s="7"/>
      <c r="P96" s="9">
        <f t="shared" si="75"/>
        <v>0</v>
      </c>
      <c r="Q96" s="8"/>
      <c r="R96" s="9">
        <f t="shared" si="76"/>
        <v>0</v>
      </c>
      <c r="S96" s="7"/>
      <c r="T96" s="9">
        <f t="shared" si="77"/>
        <v>0</v>
      </c>
      <c r="U96" s="8"/>
      <c r="V96" s="9">
        <f t="shared" si="78"/>
        <v>0</v>
      </c>
      <c r="W96" s="7"/>
      <c r="X96" s="9">
        <f t="shared" si="79"/>
        <v>0</v>
      </c>
      <c r="Y96" s="8"/>
      <c r="Z96" s="9">
        <f t="shared" si="80"/>
        <v>0</v>
      </c>
      <c r="AA96" s="7"/>
      <c r="AB96" s="9">
        <f t="shared" si="81"/>
        <v>0</v>
      </c>
      <c r="AC96" s="8"/>
      <c r="AD96" s="9"/>
      <c r="AE96" s="7"/>
      <c r="AF96" s="9">
        <f t="shared" si="82"/>
        <v>0</v>
      </c>
      <c r="AG96" s="8"/>
      <c r="AH96" s="9">
        <f t="shared" si="83"/>
        <v>0</v>
      </c>
      <c r="AI96" s="7"/>
      <c r="AJ96" s="9">
        <f t="shared" si="84"/>
        <v>0</v>
      </c>
      <c r="AK96" s="8"/>
      <c r="AL96" s="9">
        <f t="shared" si="85"/>
        <v>0</v>
      </c>
    </row>
    <row r="97" spans="6:38" ht="15.75" x14ac:dyDescent="0.25">
      <c r="F97" s="7">
        <f t="shared" si="70"/>
        <v>0</v>
      </c>
      <c r="G97" s="8"/>
      <c r="H97" s="9">
        <f t="shared" si="71"/>
        <v>0</v>
      </c>
      <c r="I97" s="8"/>
      <c r="J97" s="9">
        <f t="shared" si="72"/>
        <v>0</v>
      </c>
      <c r="K97" s="7"/>
      <c r="L97" s="9">
        <f t="shared" si="73"/>
        <v>0</v>
      </c>
      <c r="M97" s="8"/>
      <c r="N97" s="9">
        <f t="shared" si="74"/>
        <v>0</v>
      </c>
      <c r="O97" s="7"/>
      <c r="P97" s="9">
        <f t="shared" si="75"/>
        <v>0</v>
      </c>
      <c r="Q97" s="8"/>
      <c r="R97" s="9">
        <f t="shared" si="76"/>
        <v>0</v>
      </c>
      <c r="S97" s="7"/>
      <c r="T97" s="9">
        <f t="shared" si="77"/>
        <v>0</v>
      </c>
      <c r="U97" s="8"/>
      <c r="V97" s="9">
        <f t="shared" si="78"/>
        <v>0</v>
      </c>
      <c r="W97" s="7"/>
      <c r="X97" s="9">
        <f t="shared" si="79"/>
        <v>0</v>
      </c>
      <c r="Y97" s="8"/>
      <c r="Z97" s="9">
        <f t="shared" si="80"/>
        <v>0</v>
      </c>
      <c r="AA97" s="7"/>
      <c r="AB97" s="9">
        <f t="shared" si="81"/>
        <v>0</v>
      </c>
      <c r="AC97" s="8"/>
      <c r="AD97" s="9"/>
      <c r="AE97" s="7"/>
      <c r="AF97" s="9">
        <f t="shared" si="82"/>
        <v>0</v>
      </c>
      <c r="AG97" s="8"/>
      <c r="AH97" s="9">
        <f t="shared" si="83"/>
        <v>0</v>
      </c>
      <c r="AI97" s="7"/>
      <c r="AJ97" s="9">
        <f t="shared" si="84"/>
        <v>0</v>
      </c>
      <c r="AK97" s="8"/>
      <c r="AL97" s="9">
        <f t="shared" si="85"/>
        <v>0</v>
      </c>
    </row>
    <row r="98" spans="6:38" ht="15.75" x14ac:dyDescent="0.25">
      <c r="F98" s="7">
        <f t="shared" si="70"/>
        <v>0</v>
      </c>
      <c r="G98" s="8"/>
      <c r="H98" s="9">
        <f t="shared" si="71"/>
        <v>0</v>
      </c>
      <c r="I98" s="8"/>
      <c r="J98" s="9">
        <f t="shared" si="72"/>
        <v>0</v>
      </c>
      <c r="K98" s="7"/>
      <c r="L98" s="9">
        <f t="shared" si="73"/>
        <v>0</v>
      </c>
      <c r="M98" s="8"/>
      <c r="N98" s="9">
        <f t="shared" si="74"/>
        <v>0</v>
      </c>
      <c r="O98" s="7"/>
      <c r="P98" s="9">
        <f t="shared" si="75"/>
        <v>0</v>
      </c>
      <c r="Q98" s="8"/>
      <c r="R98" s="9">
        <f t="shared" si="76"/>
        <v>0</v>
      </c>
      <c r="S98" s="7"/>
      <c r="T98" s="9">
        <f t="shared" si="77"/>
        <v>0</v>
      </c>
      <c r="U98" s="8"/>
      <c r="V98" s="9">
        <f t="shared" si="78"/>
        <v>0</v>
      </c>
      <c r="W98" s="7"/>
      <c r="X98" s="9">
        <f t="shared" si="79"/>
        <v>0</v>
      </c>
      <c r="Y98" s="8"/>
      <c r="Z98" s="9">
        <f t="shared" si="80"/>
        <v>0</v>
      </c>
      <c r="AA98" s="7"/>
      <c r="AB98" s="9">
        <f t="shared" si="81"/>
        <v>0</v>
      </c>
      <c r="AC98" s="8"/>
      <c r="AD98" s="9"/>
      <c r="AE98" s="7"/>
      <c r="AF98" s="9">
        <f t="shared" si="82"/>
        <v>0</v>
      </c>
      <c r="AG98" s="8"/>
      <c r="AH98" s="9">
        <f t="shared" si="83"/>
        <v>0</v>
      </c>
      <c r="AI98" s="7"/>
      <c r="AJ98" s="9">
        <f t="shared" si="84"/>
        <v>0</v>
      </c>
      <c r="AK98" s="8"/>
      <c r="AL98" s="9">
        <f t="shared" si="85"/>
        <v>0</v>
      </c>
    </row>
    <row r="99" spans="6:38" ht="15.75" x14ac:dyDescent="0.25">
      <c r="F99" s="7">
        <f t="shared" si="70"/>
        <v>0</v>
      </c>
      <c r="G99" s="8"/>
      <c r="H99" s="9">
        <f t="shared" si="71"/>
        <v>0</v>
      </c>
      <c r="I99" s="8"/>
      <c r="J99" s="9">
        <f t="shared" si="72"/>
        <v>0</v>
      </c>
      <c r="K99" s="7"/>
      <c r="L99" s="9">
        <f t="shared" si="73"/>
        <v>0</v>
      </c>
      <c r="M99" s="8"/>
      <c r="N99" s="9">
        <f t="shared" si="74"/>
        <v>0</v>
      </c>
      <c r="O99" s="7"/>
      <c r="P99" s="9">
        <f t="shared" si="75"/>
        <v>0</v>
      </c>
      <c r="Q99" s="8"/>
      <c r="R99" s="9">
        <f t="shared" si="76"/>
        <v>0</v>
      </c>
      <c r="S99" s="7"/>
      <c r="T99" s="9">
        <f t="shared" si="77"/>
        <v>0</v>
      </c>
      <c r="U99" s="8"/>
      <c r="V99" s="9">
        <f t="shared" si="78"/>
        <v>0</v>
      </c>
      <c r="W99" s="7"/>
      <c r="X99" s="9">
        <f t="shared" si="79"/>
        <v>0</v>
      </c>
      <c r="Y99" s="8"/>
      <c r="Z99" s="9">
        <f t="shared" si="80"/>
        <v>0</v>
      </c>
      <c r="AA99" s="7"/>
      <c r="AB99" s="9">
        <f t="shared" si="81"/>
        <v>0</v>
      </c>
      <c r="AC99" s="8"/>
      <c r="AD99" s="9"/>
      <c r="AE99" s="7"/>
      <c r="AF99" s="9">
        <f t="shared" si="82"/>
        <v>0</v>
      </c>
      <c r="AG99" s="8"/>
      <c r="AH99" s="9">
        <f t="shared" si="83"/>
        <v>0</v>
      </c>
      <c r="AI99" s="7"/>
      <c r="AJ99" s="9">
        <f t="shared" si="84"/>
        <v>0</v>
      </c>
      <c r="AK99" s="8"/>
      <c r="AL99" s="9">
        <f t="shared" si="85"/>
        <v>0</v>
      </c>
    </row>
    <row r="100" spans="6:38" ht="15.75" x14ac:dyDescent="0.25">
      <c r="F100" s="7">
        <f t="shared" si="70"/>
        <v>0</v>
      </c>
      <c r="G100" s="8"/>
      <c r="H100" s="9">
        <f t="shared" si="71"/>
        <v>0</v>
      </c>
      <c r="I100" s="8"/>
      <c r="J100" s="9">
        <f t="shared" si="72"/>
        <v>0</v>
      </c>
      <c r="K100" s="7"/>
      <c r="L100" s="9">
        <f t="shared" si="73"/>
        <v>0</v>
      </c>
      <c r="M100" s="8"/>
      <c r="N100" s="9">
        <f t="shared" si="74"/>
        <v>0</v>
      </c>
      <c r="O100" s="7"/>
      <c r="P100" s="9">
        <f t="shared" si="75"/>
        <v>0</v>
      </c>
      <c r="Q100" s="8"/>
      <c r="R100" s="9">
        <f t="shared" si="76"/>
        <v>0</v>
      </c>
      <c r="S100" s="7"/>
      <c r="T100" s="9">
        <f t="shared" si="77"/>
        <v>0</v>
      </c>
      <c r="U100" s="8"/>
      <c r="V100" s="9">
        <f t="shared" si="78"/>
        <v>0</v>
      </c>
      <c r="W100" s="7"/>
      <c r="X100" s="9">
        <f t="shared" si="79"/>
        <v>0</v>
      </c>
      <c r="Y100" s="8"/>
      <c r="Z100" s="9">
        <f t="shared" si="80"/>
        <v>0</v>
      </c>
      <c r="AA100" s="7"/>
      <c r="AB100" s="9">
        <f t="shared" si="81"/>
        <v>0</v>
      </c>
      <c r="AC100" s="8"/>
      <c r="AD100" s="9"/>
      <c r="AE100" s="7"/>
      <c r="AF100" s="9">
        <f t="shared" si="82"/>
        <v>0</v>
      </c>
      <c r="AG100" s="8"/>
      <c r="AH100" s="9">
        <f t="shared" si="83"/>
        <v>0</v>
      </c>
      <c r="AI100" s="7"/>
      <c r="AJ100" s="9">
        <f t="shared" si="84"/>
        <v>0</v>
      </c>
      <c r="AK100" s="8"/>
      <c r="AL100" s="9">
        <f t="shared" si="85"/>
        <v>0</v>
      </c>
    </row>
    <row r="101" spans="6:38" ht="15.75" x14ac:dyDescent="0.25">
      <c r="F101" s="7">
        <f t="shared" si="70"/>
        <v>0</v>
      </c>
      <c r="G101" s="8"/>
      <c r="H101" s="9">
        <f t="shared" si="71"/>
        <v>0</v>
      </c>
      <c r="I101" s="8"/>
      <c r="J101" s="9">
        <f t="shared" si="72"/>
        <v>0</v>
      </c>
      <c r="K101" s="7"/>
      <c r="L101" s="9">
        <f t="shared" si="73"/>
        <v>0</v>
      </c>
      <c r="M101" s="8"/>
      <c r="N101" s="9">
        <f t="shared" si="74"/>
        <v>0</v>
      </c>
      <c r="O101" s="7"/>
      <c r="P101" s="9">
        <f t="shared" si="75"/>
        <v>0</v>
      </c>
      <c r="Q101" s="8"/>
      <c r="R101" s="9">
        <f t="shared" si="76"/>
        <v>0</v>
      </c>
      <c r="S101" s="7"/>
      <c r="T101" s="9">
        <f t="shared" si="77"/>
        <v>0</v>
      </c>
      <c r="U101" s="8"/>
      <c r="V101" s="9">
        <f t="shared" si="78"/>
        <v>0</v>
      </c>
      <c r="W101" s="7"/>
      <c r="X101" s="9">
        <f t="shared" si="79"/>
        <v>0</v>
      </c>
      <c r="Y101" s="8"/>
      <c r="Z101" s="9">
        <f t="shared" si="80"/>
        <v>0</v>
      </c>
      <c r="AA101" s="7"/>
      <c r="AB101" s="9">
        <f t="shared" si="81"/>
        <v>0</v>
      </c>
      <c r="AC101" s="8"/>
      <c r="AD101" s="9"/>
      <c r="AE101" s="7"/>
      <c r="AF101" s="9">
        <f t="shared" si="82"/>
        <v>0</v>
      </c>
      <c r="AG101" s="8"/>
      <c r="AH101" s="9">
        <f t="shared" si="83"/>
        <v>0</v>
      </c>
      <c r="AI101" s="7"/>
      <c r="AJ101" s="9">
        <f t="shared" si="84"/>
        <v>0</v>
      </c>
      <c r="AK101" s="8"/>
      <c r="AL101" s="9">
        <f t="shared" si="85"/>
        <v>0</v>
      </c>
    </row>
    <row r="102" spans="6:38" ht="15.75" x14ac:dyDescent="0.25">
      <c r="F102" s="7">
        <f t="shared" si="70"/>
        <v>0</v>
      </c>
      <c r="G102" s="8"/>
      <c r="H102" s="9">
        <f t="shared" si="71"/>
        <v>0</v>
      </c>
      <c r="I102" s="8"/>
      <c r="J102" s="9">
        <f t="shared" si="72"/>
        <v>0</v>
      </c>
      <c r="K102" s="7"/>
      <c r="L102" s="9">
        <f t="shared" si="73"/>
        <v>0</v>
      </c>
      <c r="M102" s="8"/>
      <c r="N102" s="9">
        <f t="shared" si="74"/>
        <v>0</v>
      </c>
      <c r="O102" s="7"/>
      <c r="P102" s="9">
        <f t="shared" si="75"/>
        <v>0</v>
      </c>
      <c r="Q102" s="8"/>
      <c r="R102" s="9">
        <f t="shared" si="76"/>
        <v>0</v>
      </c>
      <c r="S102" s="7"/>
      <c r="T102" s="9">
        <f t="shared" si="77"/>
        <v>0</v>
      </c>
      <c r="U102" s="8"/>
      <c r="V102" s="9">
        <f t="shared" si="78"/>
        <v>0</v>
      </c>
      <c r="W102" s="7"/>
      <c r="X102" s="9">
        <f t="shared" si="79"/>
        <v>0</v>
      </c>
      <c r="Y102" s="8"/>
      <c r="Z102" s="9">
        <f t="shared" si="80"/>
        <v>0</v>
      </c>
      <c r="AA102" s="7"/>
      <c r="AB102" s="9">
        <f t="shared" si="81"/>
        <v>0</v>
      </c>
      <c r="AC102" s="8"/>
      <c r="AD102" s="9"/>
      <c r="AE102" s="7"/>
      <c r="AF102" s="9">
        <f t="shared" si="82"/>
        <v>0</v>
      </c>
      <c r="AG102" s="8"/>
      <c r="AH102" s="9">
        <f t="shared" si="83"/>
        <v>0</v>
      </c>
      <c r="AI102" s="7"/>
      <c r="AJ102" s="9">
        <f t="shared" si="84"/>
        <v>0</v>
      </c>
      <c r="AK102" s="8"/>
      <c r="AL102" s="9">
        <f t="shared" si="85"/>
        <v>0</v>
      </c>
    </row>
    <row r="103" spans="6:38" ht="15.75" x14ac:dyDescent="0.25">
      <c r="F103" s="7">
        <f t="shared" si="70"/>
        <v>0</v>
      </c>
      <c r="G103" s="8"/>
      <c r="H103" s="9">
        <f t="shared" si="71"/>
        <v>0</v>
      </c>
      <c r="I103" s="8"/>
      <c r="J103" s="9">
        <f t="shared" si="72"/>
        <v>0</v>
      </c>
      <c r="K103" s="7"/>
      <c r="L103" s="9">
        <f t="shared" si="73"/>
        <v>0</v>
      </c>
      <c r="M103" s="8"/>
      <c r="N103" s="9">
        <f t="shared" si="74"/>
        <v>0</v>
      </c>
      <c r="O103" s="7"/>
      <c r="P103" s="9">
        <f t="shared" si="75"/>
        <v>0</v>
      </c>
      <c r="Q103" s="8"/>
      <c r="R103" s="9">
        <f t="shared" si="76"/>
        <v>0</v>
      </c>
      <c r="S103" s="7"/>
      <c r="T103" s="9">
        <f t="shared" si="77"/>
        <v>0</v>
      </c>
      <c r="U103" s="8"/>
      <c r="V103" s="9">
        <f t="shared" si="78"/>
        <v>0</v>
      </c>
      <c r="W103" s="7"/>
      <c r="X103" s="9">
        <f t="shared" si="79"/>
        <v>0</v>
      </c>
      <c r="Y103" s="8"/>
      <c r="Z103" s="9">
        <f t="shared" si="80"/>
        <v>0</v>
      </c>
      <c r="AA103" s="7"/>
      <c r="AB103" s="9">
        <f t="shared" si="81"/>
        <v>0</v>
      </c>
      <c r="AC103" s="8"/>
      <c r="AD103" s="9"/>
      <c r="AE103" s="7"/>
      <c r="AF103" s="9">
        <f t="shared" si="82"/>
        <v>0</v>
      </c>
      <c r="AG103" s="8"/>
      <c r="AH103" s="9">
        <f t="shared" si="83"/>
        <v>0</v>
      </c>
      <c r="AI103" s="7"/>
      <c r="AJ103" s="9">
        <f t="shared" si="84"/>
        <v>0</v>
      </c>
      <c r="AK103" s="8"/>
      <c r="AL103" s="9">
        <f t="shared" si="85"/>
        <v>0</v>
      </c>
    </row>
    <row r="104" spans="6:38" ht="15.75" x14ac:dyDescent="0.25">
      <c r="F104" s="7">
        <f t="shared" si="70"/>
        <v>0</v>
      </c>
      <c r="G104" s="8"/>
      <c r="H104" s="9">
        <f t="shared" si="71"/>
        <v>0</v>
      </c>
      <c r="I104" s="8"/>
      <c r="J104" s="9">
        <f t="shared" si="72"/>
        <v>0</v>
      </c>
      <c r="K104" s="7"/>
      <c r="L104" s="9">
        <f t="shared" si="73"/>
        <v>0</v>
      </c>
      <c r="M104" s="8"/>
      <c r="N104" s="9">
        <f t="shared" si="74"/>
        <v>0</v>
      </c>
      <c r="O104" s="7"/>
      <c r="P104" s="9">
        <f t="shared" si="75"/>
        <v>0</v>
      </c>
      <c r="Q104" s="8"/>
      <c r="R104" s="9">
        <f t="shared" si="76"/>
        <v>0</v>
      </c>
      <c r="S104" s="7"/>
      <c r="T104" s="9">
        <f t="shared" si="77"/>
        <v>0</v>
      </c>
      <c r="U104" s="8"/>
      <c r="V104" s="9">
        <f t="shared" si="78"/>
        <v>0</v>
      </c>
      <c r="W104" s="7"/>
      <c r="X104" s="9">
        <f t="shared" si="79"/>
        <v>0</v>
      </c>
      <c r="Y104" s="8"/>
      <c r="Z104" s="9">
        <f t="shared" si="80"/>
        <v>0</v>
      </c>
      <c r="AA104" s="7"/>
      <c r="AB104" s="9">
        <f t="shared" si="81"/>
        <v>0</v>
      </c>
      <c r="AC104" s="8"/>
      <c r="AD104" s="9"/>
      <c r="AE104" s="7"/>
      <c r="AF104" s="9">
        <f t="shared" si="82"/>
        <v>0</v>
      </c>
      <c r="AG104" s="8"/>
      <c r="AH104" s="9">
        <f t="shared" si="83"/>
        <v>0</v>
      </c>
      <c r="AI104" s="7"/>
      <c r="AJ104" s="9">
        <f t="shared" si="84"/>
        <v>0</v>
      </c>
      <c r="AK104" s="8"/>
      <c r="AL104" s="9">
        <f t="shared" si="85"/>
        <v>0</v>
      </c>
    </row>
    <row r="105" spans="6:38" ht="15.75" x14ac:dyDescent="0.25">
      <c r="F105" s="7">
        <f t="shared" si="70"/>
        <v>0</v>
      </c>
      <c r="G105" s="8"/>
      <c r="H105" s="9">
        <f t="shared" si="71"/>
        <v>0</v>
      </c>
      <c r="I105" s="8"/>
      <c r="J105" s="9">
        <f t="shared" si="72"/>
        <v>0</v>
      </c>
      <c r="K105" s="7"/>
      <c r="L105" s="9">
        <f t="shared" si="73"/>
        <v>0</v>
      </c>
      <c r="M105" s="8"/>
      <c r="N105" s="9">
        <f t="shared" si="74"/>
        <v>0</v>
      </c>
      <c r="O105" s="7"/>
      <c r="P105" s="9">
        <f t="shared" si="75"/>
        <v>0</v>
      </c>
      <c r="Q105" s="8"/>
      <c r="R105" s="9">
        <f t="shared" si="76"/>
        <v>0</v>
      </c>
      <c r="S105" s="7"/>
      <c r="T105" s="9">
        <f t="shared" si="77"/>
        <v>0</v>
      </c>
      <c r="U105" s="8"/>
      <c r="V105" s="9">
        <f t="shared" si="78"/>
        <v>0</v>
      </c>
      <c r="W105" s="7"/>
      <c r="X105" s="9">
        <f t="shared" si="79"/>
        <v>0</v>
      </c>
      <c r="Y105" s="8"/>
      <c r="Z105" s="9">
        <f t="shared" si="80"/>
        <v>0</v>
      </c>
      <c r="AA105" s="7"/>
      <c r="AB105" s="9">
        <f t="shared" si="81"/>
        <v>0</v>
      </c>
      <c r="AC105" s="8"/>
      <c r="AD105" s="9"/>
      <c r="AE105" s="7"/>
      <c r="AF105" s="9">
        <f t="shared" si="82"/>
        <v>0</v>
      </c>
      <c r="AG105" s="8"/>
      <c r="AH105" s="9">
        <f t="shared" si="83"/>
        <v>0</v>
      </c>
      <c r="AI105" s="7"/>
      <c r="AJ105" s="9">
        <f t="shared" si="84"/>
        <v>0</v>
      </c>
      <c r="AK105" s="8"/>
      <c r="AL105" s="9">
        <f t="shared" si="85"/>
        <v>0</v>
      </c>
    </row>
    <row r="106" spans="6:38" ht="15.75" x14ac:dyDescent="0.25">
      <c r="F106" s="7">
        <f t="shared" si="70"/>
        <v>0</v>
      </c>
      <c r="G106" s="8"/>
      <c r="H106" s="9">
        <f t="shared" si="71"/>
        <v>0</v>
      </c>
      <c r="I106" s="8"/>
      <c r="J106" s="9">
        <f t="shared" si="72"/>
        <v>0</v>
      </c>
      <c r="K106" s="7"/>
      <c r="L106" s="9">
        <f t="shared" si="73"/>
        <v>0</v>
      </c>
      <c r="M106" s="8"/>
      <c r="N106" s="9">
        <f t="shared" si="74"/>
        <v>0</v>
      </c>
      <c r="O106" s="7"/>
      <c r="P106" s="9">
        <f t="shared" si="75"/>
        <v>0</v>
      </c>
      <c r="Q106" s="8"/>
      <c r="R106" s="9">
        <f t="shared" si="76"/>
        <v>0</v>
      </c>
      <c r="S106" s="7"/>
      <c r="T106" s="9">
        <f t="shared" si="77"/>
        <v>0</v>
      </c>
      <c r="U106" s="8"/>
      <c r="V106" s="9">
        <f t="shared" si="78"/>
        <v>0</v>
      </c>
      <c r="W106" s="7"/>
      <c r="X106" s="9">
        <f t="shared" si="79"/>
        <v>0</v>
      </c>
      <c r="Y106" s="8"/>
      <c r="Z106" s="9">
        <f t="shared" si="80"/>
        <v>0</v>
      </c>
      <c r="AA106" s="7"/>
      <c r="AB106" s="9">
        <f t="shared" si="81"/>
        <v>0</v>
      </c>
      <c r="AC106" s="8"/>
      <c r="AD106" s="9"/>
      <c r="AE106" s="7"/>
      <c r="AF106" s="9">
        <f t="shared" si="82"/>
        <v>0</v>
      </c>
      <c r="AG106" s="8"/>
      <c r="AH106" s="9">
        <f t="shared" si="83"/>
        <v>0</v>
      </c>
      <c r="AI106" s="7"/>
      <c r="AJ106" s="9">
        <f t="shared" si="84"/>
        <v>0</v>
      </c>
      <c r="AK106" s="8"/>
      <c r="AL106" s="9">
        <f t="shared" si="85"/>
        <v>0</v>
      </c>
    </row>
    <row r="107" spans="6:38" ht="15.75" x14ac:dyDescent="0.25">
      <c r="F107" s="7">
        <f t="shared" si="70"/>
        <v>0</v>
      </c>
      <c r="G107" s="8"/>
      <c r="H107" s="9">
        <f t="shared" si="71"/>
        <v>0</v>
      </c>
      <c r="I107" s="8"/>
      <c r="J107" s="9">
        <f t="shared" si="72"/>
        <v>0</v>
      </c>
      <c r="K107" s="7"/>
      <c r="L107" s="9">
        <f t="shared" si="73"/>
        <v>0</v>
      </c>
      <c r="M107" s="8"/>
      <c r="N107" s="9">
        <f t="shared" si="74"/>
        <v>0</v>
      </c>
      <c r="O107" s="7"/>
      <c r="P107" s="9">
        <f t="shared" si="75"/>
        <v>0</v>
      </c>
      <c r="Q107" s="8"/>
      <c r="R107" s="9">
        <f t="shared" si="76"/>
        <v>0</v>
      </c>
      <c r="S107" s="7"/>
      <c r="T107" s="9">
        <f t="shared" si="77"/>
        <v>0</v>
      </c>
      <c r="U107" s="8"/>
      <c r="V107" s="9">
        <f t="shared" si="78"/>
        <v>0</v>
      </c>
      <c r="W107" s="7"/>
      <c r="X107" s="9">
        <f t="shared" si="79"/>
        <v>0</v>
      </c>
      <c r="Y107" s="8"/>
      <c r="Z107" s="9">
        <f t="shared" si="80"/>
        <v>0</v>
      </c>
      <c r="AA107" s="7"/>
      <c r="AB107" s="9">
        <f t="shared" si="81"/>
        <v>0</v>
      </c>
      <c r="AC107" s="8"/>
      <c r="AD107" s="9"/>
      <c r="AE107" s="7"/>
      <c r="AF107" s="9">
        <f t="shared" si="82"/>
        <v>0</v>
      </c>
      <c r="AG107" s="8"/>
      <c r="AH107" s="9">
        <f t="shared" si="83"/>
        <v>0</v>
      </c>
      <c r="AI107" s="7"/>
      <c r="AJ107" s="9">
        <f t="shared" si="84"/>
        <v>0</v>
      </c>
      <c r="AK107" s="8"/>
      <c r="AL107" s="9">
        <f t="shared" si="85"/>
        <v>0</v>
      </c>
    </row>
    <row r="108" spans="6:38" ht="15.75" x14ac:dyDescent="0.25">
      <c r="F108" s="7">
        <f t="shared" si="70"/>
        <v>0</v>
      </c>
      <c r="G108" s="8"/>
      <c r="H108" s="9">
        <f t="shared" si="71"/>
        <v>0</v>
      </c>
      <c r="I108" s="8"/>
      <c r="J108" s="9">
        <f t="shared" si="72"/>
        <v>0</v>
      </c>
      <c r="K108" s="7"/>
      <c r="L108" s="9">
        <f t="shared" si="73"/>
        <v>0</v>
      </c>
      <c r="M108" s="8"/>
      <c r="N108" s="9">
        <f t="shared" si="74"/>
        <v>0</v>
      </c>
      <c r="O108" s="7"/>
      <c r="P108" s="9">
        <f t="shared" si="75"/>
        <v>0</v>
      </c>
      <c r="Q108" s="8"/>
      <c r="R108" s="9">
        <f t="shared" si="76"/>
        <v>0</v>
      </c>
      <c r="S108" s="7"/>
      <c r="T108" s="9">
        <f t="shared" si="77"/>
        <v>0</v>
      </c>
      <c r="U108" s="8"/>
      <c r="V108" s="9">
        <f t="shared" si="78"/>
        <v>0</v>
      </c>
      <c r="W108" s="7"/>
      <c r="X108" s="9">
        <f t="shared" si="79"/>
        <v>0</v>
      </c>
      <c r="Y108" s="8"/>
      <c r="Z108" s="9">
        <f t="shared" si="80"/>
        <v>0</v>
      </c>
      <c r="AA108" s="7"/>
      <c r="AB108" s="9">
        <f t="shared" si="81"/>
        <v>0</v>
      </c>
      <c r="AC108" s="8"/>
      <c r="AD108" s="9"/>
      <c r="AE108" s="7"/>
      <c r="AF108" s="9">
        <f t="shared" si="82"/>
        <v>0</v>
      </c>
      <c r="AG108" s="8"/>
      <c r="AH108" s="9">
        <f t="shared" si="83"/>
        <v>0</v>
      </c>
      <c r="AI108" s="7"/>
      <c r="AJ108" s="9">
        <f t="shared" si="84"/>
        <v>0</v>
      </c>
      <c r="AK108" s="8"/>
      <c r="AL108" s="9">
        <f t="shared" si="85"/>
        <v>0</v>
      </c>
    </row>
    <row r="109" spans="6:38" ht="15.75" x14ac:dyDescent="0.25">
      <c r="F109" s="7">
        <f t="shared" si="70"/>
        <v>0</v>
      </c>
      <c r="G109" s="8"/>
      <c r="H109" s="9">
        <f t="shared" si="71"/>
        <v>0</v>
      </c>
      <c r="I109" s="8"/>
      <c r="J109" s="9">
        <f t="shared" si="72"/>
        <v>0</v>
      </c>
      <c r="K109" s="7"/>
      <c r="L109" s="9">
        <f t="shared" si="73"/>
        <v>0</v>
      </c>
      <c r="M109" s="8"/>
      <c r="N109" s="9">
        <f t="shared" si="74"/>
        <v>0</v>
      </c>
      <c r="O109" s="7"/>
      <c r="P109" s="9">
        <f t="shared" si="75"/>
        <v>0</v>
      </c>
      <c r="Q109" s="8"/>
      <c r="R109" s="9">
        <f t="shared" si="76"/>
        <v>0</v>
      </c>
      <c r="S109" s="7"/>
      <c r="T109" s="9">
        <f t="shared" si="77"/>
        <v>0</v>
      </c>
      <c r="U109" s="8"/>
      <c r="V109" s="9">
        <f t="shared" si="78"/>
        <v>0</v>
      </c>
      <c r="W109" s="7"/>
      <c r="X109" s="9">
        <f t="shared" si="79"/>
        <v>0</v>
      </c>
      <c r="Y109" s="8"/>
      <c r="Z109" s="9">
        <f t="shared" si="80"/>
        <v>0</v>
      </c>
      <c r="AA109" s="7"/>
      <c r="AB109" s="9">
        <f t="shared" si="81"/>
        <v>0</v>
      </c>
      <c r="AC109" s="8"/>
      <c r="AD109" s="9"/>
      <c r="AE109" s="7"/>
      <c r="AF109" s="9">
        <f t="shared" si="82"/>
        <v>0</v>
      </c>
      <c r="AG109" s="8"/>
      <c r="AH109" s="9">
        <f t="shared" si="83"/>
        <v>0</v>
      </c>
      <c r="AI109" s="7"/>
      <c r="AJ109" s="9">
        <f t="shared" si="84"/>
        <v>0</v>
      </c>
      <c r="AK109" s="8"/>
      <c r="AL109" s="9">
        <f t="shared" si="85"/>
        <v>0</v>
      </c>
    </row>
    <row r="110" spans="6:38" ht="15.75" x14ac:dyDescent="0.25">
      <c r="F110" s="7">
        <f t="shared" si="70"/>
        <v>0</v>
      </c>
      <c r="G110" s="8"/>
      <c r="H110" s="9">
        <f t="shared" si="71"/>
        <v>0</v>
      </c>
      <c r="I110" s="8"/>
      <c r="J110" s="9">
        <f t="shared" si="72"/>
        <v>0</v>
      </c>
      <c r="K110" s="7"/>
      <c r="L110" s="9">
        <f t="shared" si="73"/>
        <v>0</v>
      </c>
      <c r="M110" s="8"/>
      <c r="N110" s="9">
        <f t="shared" si="74"/>
        <v>0</v>
      </c>
      <c r="O110" s="7"/>
      <c r="P110" s="9">
        <f t="shared" si="75"/>
        <v>0</v>
      </c>
      <c r="Q110" s="8"/>
      <c r="R110" s="9">
        <f t="shared" si="76"/>
        <v>0</v>
      </c>
      <c r="S110" s="7"/>
      <c r="T110" s="9">
        <f t="shared" si="77"/>
        <v>0</v>
      </c>
      <c r="U110" s="8"/>
      <c r="V110" s="9">
        <f t="shared" si="78"/>
        <v>0</v>
      </c>
      <c r="W110" s="7"/>
      <c r="X110" s="9">
        <f t="shared" si="79"/>
        <v>0</v>
      </c>
      <c r="Y110" s="8"/>
      <c r="Z110" s="9">
        <f t="shared" si="80"/>
        <v>0</v>
      </c>
      <c r="AA110" s="7"/>
      <c r="AB110" s="9">
        <f t="shared" si="81"/>
        <v>0</v>
      </c>
      <c r="AC110" s="8"/>
      <c r="AD110" s="9"/>
      <c r="AE110" s="7"/>
      <c r="AF110" s="9">
        <f t="shared" si="82"/>
        <v>0</v>
      </c>
      <c r="AG110" s="8"/>
      <c r="AH110" s="9">
        <f t="shared" si="83"/>
        <v>0</v>
      </c>
      <c r="AI110" s="7"/>
      <c r="AJ110" s="9">
        <f t="shared" si="84"/>
        <v>0</v>
      </c>
      <c r="AK110" s="8"/>
      <c r="AL110" s="9">
        <f t="shared" si="85"/>
        <v>0</v>
      </c>
    </row>
    <row r="111" spans="6:38" ht="15.75" x14ac:dyDescent="0.25">
      <c r="F111" s="7">
        <f t="shared" si="70"/>
        <v>0</v>
      </c>
      <c r="G111" s="8"/>
      <c r="H111" s="9">
        <f t="shared" si="71"/>
        <v>0</v>
      </c>
      <c r="I111" s="8"/>
      <c r="J111" s="9">
        <f t="shared" si="72"/>
        <v>0</v>
      </c>
      <c r="K111" s="7"/>
      <c r="L111" s="9">
        <f t="shared" si="73"/>
        <v>0</v>
      </c>
      <c r="M111" s="8"/>
      <c r="N111" s="9">
        <f t="shared" si="74"/>
        <v>0</v>
      </c>
      <c r="O111" s="7"/>
      <c r="P111" s="9">
        <f t="shared" si="75"/>
        <v>0</v>
      </c>
      <c r="Q111" s="8"/>
      <c r="R111" s="9">
        <f t="shared" si="76"/>
        <v>0</v>
      </c>
      <c r="S111" s="7"/>
      <c r="T111" s="9">
        <f t="shared" si="77"/>
        <v>0</v>
      </c>
      <c r="U111" s="8"/>
      <c r="V111" s="9">
        <f t="shared" si="78"/>
        <v>0</v>
      </c>
      <c r="W111" s="7"/>
      <c r="X111" s="9">
        <f t="shared" si="79"/>
        <v>0</v>
      </c>
      <c r="Y111" s="8"/>
      <c r="Z111" s="9">
        <f t="shared" si="80"/>
        <v>0</v>
      </c>
      <c r="AA111" s="7"/>
      <c r="AB111" s="9">
        <f t="shared" si="81"/>
        <v>0</v>
      </c>
      <c r="AC111" s="8"/>
      <c r="AD111" s="9"/>
      <c r="AE111" s="7"/>
      <c r="AF111" s="9">
        <f t="shared" si="82"/>
        <v>0</v>
      </c>
      <c r="AG111" s="8"/>
      <c r="AH111" s="9">
        <f t="shared" si="83"/>
        <v>0</v>
      </c>
      <c r="AI111" s="7"/>
      <c r="AJ111" s="9">
        <f t="shared" si="84"/>
        <v>0</v>
      </c>
      <c r="AK111" s="8"/>
      <c r="AL111" s="9">
        <f t="shared" si="85"/>
        <v>0</v>
      </c>
    </row>
    <row r="112" spans="6:38" ht="15.75" x14ac:dyDescent="0.25">
      <c r="F112" s="7">
        <f t="shared" si="70"/>
        <v>0</v>
      </c>
      <c r="G112" s="8"/>
      <c r="H112" s="9">
        <f t="shared" si="71"/>
        <v>0</v>
      </c>
      <c r="I112" s="8"/>
      <c r="J112" s="9">
        <f t="shared" si="72"/>
        <v>0</v>
      </c>
      <c r="K112" s="7"/>
      <c r="L112" s="9">
        <f t="shared" si="73"/>
        <v>0</v>
      </c>
      <c r="M112" s="8"/>
      <c r="N112" s="9">
        <f t="shared" si="74"/>
        <v>0</v>
      </c>
      <c r="O112" s="7"/>
      <c r="P112" s="9">
        <f t="shared" si="75"/>
        <v>0</v>
      </c>
      <c r="Q112" s="8"/>
      <c r="R112" s="9">
        <f t="shared" si="76"/>
        <v>0</v>
      </c>
      <c r="S112" s="7"/>
      <c r="T112" s="9">
        <f t="shared" si="77"/>
        <v>0</v>
      </c>
      <c r="U112" s="8"/>
      <c r="V112" s="9">
        <f t="shared" si="78"/>
        <v>0</v>
      </c>
      <c r="W112" s="7"/>
      <c r="X112" s="9">
        <f t="shared" si="79"/>
        <v>0</v>
      </c>
      <c r="Y112" s="8"/>
      <c r="Z112" s="9">
        <f t="shared" si="80"/>
        <v>0</v>
      </c>
      <c r="AA112" s="7"/>
      <c r="AB112" s="9">
        <f t="shared" si="81"/>
        <v>0</v>
      </c>
      <c r="AC112" s="8"/>
      <c r="AD112" s="9"/>
      <c r="AE112" s="7"/>
      <c r="AF112" s="9">
        <f t="shared" si="82"/>
        <v>0</v>
      </c>
      <c r="AG112" s="8"/>
      <c r="AH112" s="9">
        <f t="shared" si="83"/>
        <v>0</v>
      </c>
      <c r="AI112" s="7"/>
      <c r="AJ112" s="9">
        <f t="shared" si="84"/>
        <v>0</v>
      </c>
      <c r="AK112" s="8"/>
      <c r="AL112" s="9">
        <f t="shared" si="85"/>
        <v>0</v>
      </c>
    </row>
  </sheetData>
  <autoFilter ref="E1:E112" xr:uid="{00000000-0001-0000-0000-000000000000}"/>
  <sortState xmlns:xlrd2="http://schemas.microsoft.com/office/spreadsheetml/2017/richdata2" ref="E4:AL64">
    <sortCondition descending="1" ref="F4:F64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E3" sqref="E3:AL7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310</v>
      </c>
      <c r="F4" s="7">
        <f t="shared" ref="F4:F35" si="0">SUM(H4,J4,L4,N4,P4,R4,T4,V4,X4,Z4,AB4,AD4,AF4,AH4,AJ4,AL4,AN4,AP4,AR4)</f>
        <v>542</v>
      </c>
      <c r="G4" s="16">
        <v>4.74</v>
      </c>
      <c r="H4" s="9">
        <f t="shared" ref="H4:H35" si="1">IF(G4="", 0, IF(G4&lt;0.1, -100, IF(G4&lt;0.1, 0, 100 + INT(MIN(G4, 8) * 10))))</f>
        <v>147</v>
      </c>
      <c r="I4" s="16">
        <v>14.33</v>
      </c>
      <c r="J4" s="9">
        <f t="shared" ref="J4:J35" si="2">IF(I4="", 0, IF(I4&lt;0.1, -100, IF(I4&lt;0.1, 0, 100 + INT(MIN(I4, 8) * 10))))</f>
        <v>180</v>
      </c>
      <c r="K4" s="7"/>
      <c r="L4" s="9">
        <f t="shared" ref="L4:L35" si="3">IF(K4="", 0, IF(K4&lt;0.4, -100, IF(K4&lt;0.5, 0, 100 + INT(MIN(K4, 8) * 10))))</f>
        <v>0</v>
      </c>
      <c r="M4" s="16">
        <v>0.88</v>
      </c>
      <c r="N4" s="9">
        <f t="shared" ref="N4:N35" si="4">IF(M4="", 0, IF(M4&lt;0.1, -100, IF(M4&lt;0.1, 0, 100 + INT(MIN(M4, 8) * 10))))</f>
        <v>108</v>
      </c>
      <c r="O4" s="7"/>
      <c r="P4" s="9">
        <f t="shared" ref="P4:P35" si="5">IF(O4="", 0, IF(O4&lt;0.4, -100, IF(O4&lt;0.5, 0, 100 + INT(MIN(O4, 8) * 10))))</f>
        <v>0</v>
      </c>
      <c r="Q4" s="8"/>
      <c r="R4" s="9">
        <f t="shared" ref="R4:R35" si="6">IF(Q4="", 0, IF(Q4&lt;0.1, -100, IF(Q4&lt;0.1, 0, 100 + INT(MIN(Q4, 8) * 10))))</f>
        <v>0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35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16">
        <v>0.78</v>
      </c>
      <c r="AH4" s="9">
        <f t="shared" ref="AH4:AH35" si="14">IF(AG4="", 0, IF(AG4&lt;0.1, -100, IF(AG4&lt;0.1, 0, 100 + INT(MIN(AG4, 8) * 10))))</f>
        <v>107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211</v>
      </c>
      <c r="F5" s="7">
        <f t="shared" si="0"/>
        <v>483</v>
      </c>
      <c r="G5" s="16">
        <v>4.84</v>
      </c>
      <c r="H5" s="9">
        <f t="shared" si="1"/>
        <v>148</v>
      </c>
      <c r="I5" s="8"/>
      <c r="J5" s="9">
        <f t="shared" si="2"/>
        <v>0</v>
      </c>
      <c r="K5" s="7"/>
      <c r="L5" s="9">
        <f t="shared" si="3"/>
        <v>0</v>
      </c>
      <c r="M5" s="16">
        <v>0.76</v>
      </c>
      <c r="N5" s="9">
        <f t="shared" si="4"/>
        <v>107</v>
      </c>
      <c r="O5" s="7"/>
      <c r="P5" s="9">
        <f t="shared" si="5"/>
        <v>0</v>
      </c>
      <c r="Q5" s="16">
        <v>1.74</v>
      </c>
      <c r="R5" s="9">
        <f t="shared" si="6"/>
        <v>117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8"/>
      <c r="AH5" s="9">
        <f t="shared" si="14"/>
        <v>0</v>
      </c>
      <c r="AI5" s="7"/>
      <c r="AJ5" s="9">
        <f t="shared" si="15"/>
        <v>0</v>
      </c>
      <c r="AK5" s="16">
        <v>1.1100000000000001</v>
      </c>
      <c r="AL5" s="9">
        <f t="shared" si="16"/>
        <v>111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105</v>
      </c>
      <c r="F6" s="7">
        <f t="shared" si="0"/>
        <v>460</v>
      </c>
      <c r="G6" s="16">
        <v>2.2799999999999998</v>
      </c>
      <c r="H6" s="9">
        <f t="shared" si="1"/>
        <v>122</v>
      </c>
      <c r="I6" s="8"/>
      <c r="J6" s="9">
        <f t="shared" si="2"/>
        <v>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1.68</v>
      </c>
      <c r="R6" s="9">
        <f t="shared" si="6"/>
        <v>116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16">
        <v>0.7</v>
      </c>
      <c r="AH6" s="9">
        <f t="shared" si="14"/>
        <v>107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75</v>
      </c>
      <c r="F7" s="7">
        <f t="shared" si="0"/>
        <v>453</v>
      </c>
      <c r="G7" s="16">
        <v>6.11</v>
      </c>
      <c r="H7" s="9">
        <f t="shared" si="1"/>
        <v>161</v>
      </c>
      <c r="I7" s="16">
        <v>8.17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16">
        <v>1.27</v>
      </c>
      <c r="V7" s="9">
        <f t="shared" si="8"/>
        <v>112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129</v>
      </c>
      <c r="F8" s="7">
        <f t="shared" si="0"/>
        <v>416</v>
      </c>
      <c r="G8" s="16">
        <v>7.71</v>
      </c>
      <c r="H8" s="9">
        <f t="shared" si="1"/>
        <v>177</v>
      </c>
      <c r="I8" s="8"/>
      <c r="J8" s="9">
        <f t="shared" si="2"/>
        <v>0</v>
      </c>
      <c r="K8" s="7"/>
      <c r="L8" s="9">
        <f t="shared" si="3"/>
        <v>0</v>
      </c>
      <c r="M8" s="16">
        <v>2.17</v>
      </c>
      <c r="N8" s="9">
        <f t="shared" si="4"/>
        <v>121</v>
      </c>
      <c r="O8" s="7"/>
      <c r="P8" s="9">
        <f t="shared" si="5"/>
        <v>0</v>
      </c>
      <c r="Q8" s="16">
        <v>1.86</v>
      </c>
      <c r="R8" s="9">
        <f t="shared" si="6"/>
        <v>118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8"/>
      <c r="AH8" s="9">
        <f t="shared" si="14"/>
        <v>0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206</v>
      </c>
      <c r="F9" s="7">
        <f t="shared" si="0"/>
        <v>397</v>
      </c>
      <c r="G9" s="16">
        <v>2.92</v>
      </c>
      <c r="H9" s="9">
        <f t="shared" si="1"/>
        <v>129</v>
      </c>
      <c r="I9" s="16">
        <v>6.47</v>
      </c>
      <c r="J9" s="9">
        <f t="shared" si="2"/>
        <v>164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16">
        <v>0.46</v>
      </c>
      <c r="AH9" s="9">
        <f t="shared" si="14"/>
        <v>104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329</v>
      </c>
      <c r="F10" s="7">
        <f t="shared" si="0"/>
        <v>387</v>
      </c>
      <c r="G10" s="29">
        <v>2.2799999999999998</v>
      </c>
      <c r="H10" s="9">
        <f t="shared" si="1"/>
        <v>122</v>
      </c>
      <c r="I10" s="16">
        <v>5.51</v>
      </c>
      <c r="J10" s="9">
        <f t="shared" si="2"/>
        <v>155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16">
        <v>1.0900000000000001</v>
      </c>
      <c r="V10" s="9">
        <f t="shared" si="8"/>
        <v>110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311</v>
      </c>
      <c r="F11" s="7">
        <f t="shared" si="0"/>
        <v>381</v>
      </c>
      <c r="G11" s="16">
        <v>4.33</v>
      </c>
      <c r="H11" s="9">
        <f t="shared" si="1"/>
        <v>143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2.27</v>
      </c>
      <c r="R11" s="9">
        <f t="shared" si="6"/>
        <v>122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352</v>
      </c>
      <c r="F12" s="7">
        <f t="shared" si="0"/>
        <v>376</v>
      </c>
      <c r="G12" s="16">
        <v>4.53</v>
      </c>
      <c r="H12" s="9">
        <f t="shared" si="1"/>
        <v>145</v>
      </c>
      <c r="I12" s="8"/>
      <c r="J12" s="9">
        <f t="shared" si="2"/>
        <v>0</v>
      </c>
      <c r="K12" s="7"/>
      <c r="L12" s="9">
        <f t="shared" si="3"/>
        <v>0</v>
      </c>
      <c r="M12" s="16">
        <v>1.62</v>
      </c>
      <c r="N12" s="9">
        <f t="shared" si="4"/>
        <v>116</v>
      </c>
      <c r="O12" s="7"/>
      <c r="P12" s="9">
        <f t="shared" si="5"/>
        <v>0</v>
      </c>
      <c r="Q12" s="16">
        <v>1.56</v>
      </c>
      <c r="R12" s="9">
        <f t="shared" si="6"/>
        <v>115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351</v>
      </c>
      <c r="F13" s="7">
        <f t="shared" si="0"/>
        <v>367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29">
        <v>1.78</v>
      </c>
      <c r="N13" s="9">
        <f t="shared" si="4"/>
        <v>117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336</v>
      </c>
      <c r="F14" s="7">
        <f t="shared" si="0"/>
        <v>339</v>
      </c>
      <c r="G14" s="16">
        <v>1.38</v>
      </c>
      <c r="H14" s="9">
        <f t="shared" si="1"/>
        <v>113</v>
      </c>
      <c r="I14" s="8"/>
      <c r="J14" s="9">
        <f t="shared" si="2"/>
        <v>0</v>
      </c>
      <c r="K14" s="7"/>
      <c r="L14" s="9">
        <f t="shared" si="3"/>
        <v>0</v>
      </c>
      <c r="M14" s="16">
        <v>1.62</v>
      </c>
      <c r="N14" s="9">
        <f t="shared" si="4"/>
        <v>116</v>
      </c>
      <c r="O14" s="7"/>
      <c r="P14" s="9">
        <f t="shared" si="5"/>
        <v>0</v>
      </c>
      <c r="Q14" s="16">
        <v>1.06</v>
      </c>
      <c r="R14" s="9">
        <f t="shared" si="6"/>
        <v>110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>
        <f t="shared" si="12"/>
        <v>0</v>
      </c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145</v>
      </c>
      <c r="F15" s="7">
        <f t="shared" si="0"/>
        <v>338</v>
      </c>
      <c r="G15" s="16">
        <v>0.78</v>
      </c>
      <c r="H15" s="9">
        <f t="shared" si="1"/>
        <v>107</v>
      </c>
      <c r="I15" s="16">
        <v>2.35</v>
      </c>
      <c r="J15" s="9">
        <f t="shared" si="2"/>
        <v>123</v>
      </c>
      <c r="K15" s="7"/>
      <c r="L15" s="9">
        <f t="shared" si="3"/>
        <v>0</v>
      </c>
      <c r="M15" s="16">
        <v>0.82</v>
      </c>
      <c r="N15" s="9">
        <f t="shared" si="4"/>
        <v>108</v>
      </c>
      <c r="O15" s="7"/>
      <c r="P15" s="9">
        <f t="shared" si="5"/>
        <v>0</v>
      </c>
      <c r="Q15" s="8"/>
      <c r="R15" s="9">
        <f t="shared" si="6"/>
        <v>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si="12"/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345</v>
      </c>
      <c r="F16" s="7">
        <f t="shared" si="0"/>
        <v>335</v>
      </c>
      <c r="G16" s="16">
        <v>1.24</v>
      </c>
      <c r="H16" s="9">
        <f t="shared" si="1"/>
        <v>112</v>
      </c>
      <c r="I16" s="8"/>
      <c r="J16" s="9">
        <f t="shared" si="2"/>
        <v>0</v>
      </c>
      <c r="K16" s="7"/>
      <c r="L16" s="9">
        <f t="shared" si="3"/>
        <v>0</v>
      </c>
      <c r="M16" s="16">
        <v>1.22</v>
      </c>
      <c r="N16" s="9">
        <f t="shared" si="4"/>
        <v>112</v>
      </c>
      <c r="O16" s="7"/>
      <c r="P16" s="9">
        <f t="shared" si="5"/>
        <v>0</v>
      </c>
      <c r="Q16" s="16">
        <v>1.1100000000000001</v>
      </c>
      <c r="R16" s="9">
        <f t="shared" si="6"/>
        <v>111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12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315</v>
      </c>
      <c r="F17" s="7">
        <f t="shared" si="0"/>
        <v>318</v>
      </c>
      <c r="G17" s="16">
        <v>1.29</v>
      </c>
      <c r="H17" s="9">
        <f t="shared" si="1"/>
        <v>112</v>
      </c>
      <c r="I17" s="8"/>
      <c r="J17" s="9">
        <f t="shared" si="2"/>
        <v>0</v>
      </c>
      <c r="K17" s="7"/>
      <c r="L17" s="9">
        <f t="shared" si="3"/>
        <v>0</v>
      </c>
      <c r="M17" s="16">
        <v>0.18</v>
      </c>
      <c r="N17" s="9">
        <f t="shared" si="4"/>
        <v>101</v>
      </c>
      <c r="O17" s="7"/>
      <c r="P17" s="9">
        <f t="shared" si="5"/>
        <v>0</v>
      </c>
      <c r="Q17" s="16">
        <v>0.54</v>
      </c>
      <c r="R17" s="9">
        <f t="shared" si="6"/>
        <v>105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12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314</v>
      </c>
      <c r="F18" s="7">
        <f t="shared" si="0"/>
        <v>277</v>
      </c>
      <c r="G18" s="7"/>
      <c r="H18" s="9">
        <f t="shared" si="1"/>
        <v>0</v>
      </c>
      <c r="I18" s="16">
        <v>6.36</v>
      </c>
      <c r="J18" s="9">
        <f t="shared" si="2"/>
        <v>163</v>
      </c>
      <c r="K18" s="7"/>
      <c r="L18" s="9">
        <f t="shared" si="3"/>
        <v>0</v>
      </c>
      <c r="M18" s="8"/>
      <c r="N18" s="9">
        <f t="shared" si="4"/>
        <v>0</v>
      </c>
      <c r="O18" s="7"/>
      <c r="P18" s="9">
        <f t="shared" si="5"/>
        <v>0</v>
      </c>
      <c r="Q18" s="16">
        <v>1.45</v>
      </c>
      <c r="R18" s="9">
        <f t="shared" si="6"/>
        <v>114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12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349</v>
      </c>
      <c r="F19" s="7">
        <f t="shared" si="0"/>
        <v>258</v>
      </c>
      <c r="G19" s="16">
        <v>2.48</v>
      </c>
      <c r="H19" s="9">
        <f t="shared" si="1"/>
        <v>124</v>
      </c>
      <c r="I19" s="8"/>
      <c r="J19" s="9">
        <f t="shared" si="2"/>
        <v>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16">
        <v>3.44</v>
      </c>
      <c r="R19" s="9">
        <f t="shared" si="6"/>
        <v>134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12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316</v>
      </c>
      <c r="F20" s="7">
        <f t="shared" si="0"/>
        <v>238</v>
      </c>
      <c r="G20" s="16">
        <v>2.2200000000000002</v>
      </c>
      <c r="H20" s="9">
        <f t="shared" si="1"/>
        <v>122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1.62</v>
      </c>
      <c r="R20" s="9">
        <f t="shared" si="6"/>
        <v>116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12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363</v>
      </c>
      <c r="F21" s="7">
        <f t="shared" si="0"/>
        <v>237</v>
      </c>
      <c r="G21" s="16">
        <v>1.97</v>
      </c>
      <c r="H21" s="9">
        <f t="shared" si="1"/>
        <v>119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16">
        <v>1.86</v>
      </c>
      <c r="R21" s="9">
        <f t="shared" si="6"/>
        <v>118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12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346</v>
      </c>
      <c r="F22" s="7">
        <f t="shared" si="0"/>
        <v>236</v>
      </c>
      <c r="G22" s="8"/>
      <c r="H22" s="9">
        <f t="shared" si="1"/>
        <v>0</v>
      </c>
      <c r="I22" s="8"/>
      <c r="J22" s="9">
        <f t="shared" si="2"/>
        <v>0</v>
      </c>
      <c r="K22" s="7"/>
      <c r="L22" s="9">
        <f t="shared" si="3"/>
        <v>0</v>
      </c>
      <c r="M22" s="16">
        <v>1.43</v>
      </c>
      <c r="N22" s="9">
        <f t="shared" si="4"/>
        <v>114</v>
      </c>
      <c r="O22" s="7"/>
      <c r="P22" s="9">
        <f t="shared" si="5"/>
        <v>0</v>
      </c>
      <c r="Q22" s="16">
        <v>2.2000000000000002</v>
      </c>
      <c r="R22" s="9">
        <f t="shared" si="6"/>
        <v>122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12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312</v>
      </c>
      <c r="F23" s="7">
        <f t="shared" si="0"/>
        <v>234</v>
      </c>
      <c r="G23" s="8"/>
      <c r="H23" s="9">
        <f t="shared" si="1"/>
        <v>0</v>
      </c>
      <c r="I23" s="8"/>
      <c r="J23" s="9">
        <f t="shared" si="2"/>
        <v>0</v>
      </c>
      <c r="K23" s="7"/>
      <c r="L23" s="9">
        <f t="shared" si="3"/>
        <v>0</v>
      </c>
      <c r="M23" s="16">
        <v>1.94</v>
      </c>
      <c r="N23" s="9">
        <f t="shared" si="4"/>
        <v>119</v>
      </c>
      <c r="O23" s="7"/>
      <c r="P23" s="9">
        <f t="shared" si="5"/>
        <v>0</v>
      </c>
      <c r="Q23" s="16">
        <v>1.56</v>
      </c>
      <c r="R23" s="9">
        <f t="shared" si="6"/>
        <v>115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12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179</v>
      </c>
      <c r="F24" s="7">
        <f t="shared" si="0"/>
        <v>233</v>
      </c>
      <c r="G24" s="16">
        <v>2.48</v>
      </c>
      <c r="H24" s="9">
        <f t="shared" si="1"/>
        <v>124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0.94</v>
      </c>
      <c r="R24" s="9">
        <f t="shared" si="6"/>
        <v>109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12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296</v>
      </c>
      <c r="F25" s="7">
        <f t="shared" si="0"/>
        <v>230</v>
      </c>
      <c r="G25" s="16">
        <v>2.09</v>
      </c>
      <c r="H25" s="9">
        <f t="shared" si="1"/>
        <v>120</v>
      </c>
      <c r="I25" s="8"/>
      <c r="J25" s="9">
        <f t="shared" si="2"/>
        <v>0</v>
      </c>
      <c r="K25" s="7"/>
      <c r="L25" s="9">
        <f t="shared" si="3"/>
        <v>0</v>
      </c>
      <c r="M25" s="8"/>
      <c r="N25" s="9">
        <f t="shared" si="4"/>
        <v>0</v>
      </c>
      <c r="O25" s="7"/>
      <c r="P25" s="9">
        <f t="shared" si="5"/>
        <v>0</v>
      </c>
      <c r="Q25" s="16">
        <v>1.02</v>
      </c>
      <c r="R25" s="9">
        <f t="shared" si="6"/>
        <v>110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12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303</v>
      </c>
      <c r="F26" s="7">
        <f t="shared" si="0"/>
        <v>228</v>
      </c>
      <c r="G26" s="16">
        <v>1.07</v>
      </c>
      <c r="H26" s="9">
        <f t="shared" si="1"/>
        <v>110</v>
      </c>
      <c r="I26" s="8"/>
      <c r="J26" s="9">
        <f t="shared" si="2"/>
        <v>0</v>
      </c>
      <c r="K26" s="7"/>
      <c r="L26" s="9">
        <f t="shared" si="3"/>
        <v>0</v>
      </c>
      <c r="M26" s="8"/>
      <c r="N26" s="9">
        <f t="shared" si="4"/>
        <v>0</v>
      </c>
      <c r="O26" s="7"/>
      <c r="P26" s="9">
        <f t="shared" si="5"/>
        <v>0</v>
      </c>
      <c r="Q26" s="16">
        <v>1.8</v>
      </c>
      <c r="R26" s="9">
        <f t="shared" si="6"/>
        <v>118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12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342</v>
      </c>
      <c r="F27" s="7">
        <f t="shared" si="0"/>
        <v>228</v>
      </c>
      <c r="G27" s="16">
        <v>0.6</v>
      </c>
      <c r="H27" s="9">
        <f t="shared" si="1"/>
        <v>106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16">
        <v>2.2000000000000002</v>
      </c>
      <c r="R27" s="9">
        <f t="shared" si="6"/>
        <v>122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12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348</v>
      </c>
      <c r="F28" s="7">
        <f t="shared" si="0"/>
        <v>225</v>
      </c>
      <c r="G28" s="16">
        <v>1.07</v>
      </c>
      <c r="H28" s="9">
        <f t="shared" si="1"/>
        <v>110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16">
        <v>1.56</v>
      </c>
      <c r="R28" s="9">
        <f t="shared" si="6"/>
        <v>115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12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324</v>
      </c>
      <c r="F29" s="7">
        <f t="shared" si="0"/>
        <v>223</v>
      </c>
      <c r="G29" s="16">
        <v>1.85</v>
      </c>
      <c r="H29" s="9">
        <f t="shared" si="1"/>
        <v>118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16">
        <v>0.54</v>
      </c>
      <c r="R29" s="9">
        <f t="shared" si="6"/>
        <v>105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12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325</v>
      </c>
      <c r="F30" s="7">
        <f t="shared" si="0"/>
        <v>223</v>
      </c>
      <c r="G30" s="16">
        <v>1.43</v>
      </c>
      <c r="H30" s="9">
        <f t="shared" si="1"/>
        <v>114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16">
        <v>0.98</v>
      </c>
      <c r="R30" s="9">
        <f t="shared" si="6"/>
        <v>109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12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338</v>
      </c>
      <c r="F31" s="7">
        <f t="shared" si="0"/>
        <v>223</v>
      </c>
      <c r="G31" s="16">
        <v>0.81</v>
      </c>
      <c r="H31" s="9">
        <f t="shared" si="1"/>
        <v>108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16">
        <v>1.51</v>
      </c>
      <c r="R31" s="9">
        <f t="shared" si="6"/>
        <v>115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12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323</v>
      </c>
      <c r="F32" s="7">
        <f t="shared" si="0"/>
        <v>222</v>
      </c>
      <c r="G32" s="16">
        <v>1.79</v>
      </c>
      <c r="H32" s="9">
        <f t="shared" si="1"/>
        <v>117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16">
        <v>0.54</v>
      </c>
      <c r="R32" s="9">
        <f t="shared" si="6"/>
        <v>105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12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341</v>
      </c>
      <c r="F33" s="7">
        <f t="shared" si="0"/>
        <v>222</v>
      </c>
      <c r="G33" s="16">
        <v>0.6</v>
      </c>
      <c r="H33" s="9">
        <f t="shared" si="1"/>
        <v>106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16">
        <v>1.62</v>
      </c>
      <c r="R33" s="9">
        <f t="shared" si="6"/>
        <v>116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12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 t="s">
        <v>364</v>
      </c>
      <c r="F34" s="7">
        <f t="shared" si="0"/>
        <v>222</v>
      </c>
      <c r="G34" s="16">
        <v>0.95</v>
      </c>
      <c r="H34" s="9">
        <f t="shared" si="1"/>
        <v>109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16">
        <v>1.3</v>
      </c>
      <c r="R34" s="9">
        <f t="shared" si="6"/>
        <v>113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12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 t="s">
        <v>318</v>
      </c>
      <c r="F35" s="7">
        <f t="shared" si="0"/>
        <v>219</v>
      </c>
      <c r="G35" s="16">
        <v>0.71</v>
      </c>
      <c r="H35" s="9">
        <f t="shared" si="1"/>
        <v>107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1.2</v>
      </c>
      <c r="R35" s="9">
        <f t="shared" si="6"/>
        <v>112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12"/>
        <v>0</v>
      </c>
      <c r="AE35" s="7"/>
      <c r="AF35" s="9">
        <f t="shared" si="13"/>
        <v>0</v>
      </c>
      <c r="AG35" s="8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 t="s">
        <v>360</v>
      </c>
      <c r="F36" s="7">
        <f t="shared" ref="F36:F67" si="20">SUM(H36,J36,L36,N36,P36,R36,T36,V36,X36,Z36,AB36,AD36,AF36,AH36,AJ36,AL36,AN36,AP36,AR36)</f>
        <v>219</v>
      </c>
      <c r="G36" s="16">
        <v>1.43</v>
      </c>
      <c r="H36" s="9">
        <f t="shared" ref="H36:H67" si="21">IF(G36="", 0, IF(G36&lt;0.1, -100, IF(G36&lt;0.1, 0, 100 + INT(MIN(G36, 8) * 10))))</f>
        <v>114</v>
      </c>
      <c r="I36" s="8"/>
      <c r="J36" s="9">
        <f t="shared" ref="J36:J67" si="22">IF(I36="", 0, IF(I36&lt;0.1, -100, IF(I36&lt;0.1, 0, 100 + INT(MIN(I36, 8) * 10))))</f>
        <v>0</v>
      </c>
      <c r="K36" s="7"/>
      <c r="L36" s="9">
        <f t="shared" ref="L36:L67" si="23">IF(K36="", 0, IF(K36&lt;0.4, -100, IF(K36&lt;0.5, 0, 100 + INT(MIN(K36, 8) * 10))))</f>
        <v>0</v>
      </c>
      <c r="M36" s="8"/>
      <c r="N36" s="9">
        <f t="shared" ref="N36:N67" si="24">IF(M36="", 0, IF(M36&lt;0.1, -100, IF(M36&lt;0.1, 0, 100 + INT(MIN(M36, 8) * 10))))</f>
        <v>0</v>
      </c>
      <c r="O36" s="7"/>
      <c r="P36" s="9">
        <f t="shared" ref="P36:P67" si="25">IF(O36="", 0, IF(O36&lt;0.4, -100, IF(O36&lt;0.5, 0, 100 + INT(MIN(O36, 8) * 10))))</f>
        <v>0</v>
      </c>
      <c r="Q36" s="16">
        <v>0.56000000000000005</v>
      </c>
      <c r="R36" s="9">
        <f t="shared" ref="R36:R67" si="26">IF(Q36="", 0, IF(Q36&lt;0.1, -100, IF(Q36&lt;0.1, 0, 100 + INT(MIN(Q36, 8) * 10))))</f>
        <v>105</v>
      </c>
      <c r="S36" s="7"/>
      <c r="T36" s="9">
        <f t="shared" ref="T36:T67" si="27">IF(S36="", 0, IF(S36&lt;0.4, -100, IF(S36&lt;0.5, 0, 100 + INT(MIN(S36, 8) * 10))))</f>
        <v>0</v>
      </c>
      <c r="U36" s="8"/>
      <c r="V36" s="9">
        <f t="shared" ref="V36:V67" si="28">IF(U36="", 0, IF(U36&lt;0.1, -100, IF(U36&lt;0.1, 0, 100 + INT(MIN(U36, 8) * 10))))</f>
        <v>0</v>
      </c>
      <c r="W36" s="7"/>
      <c r="X36" s="9">
        <f t="shared" ref="X36:X67" si="29">IF(W36="", 0, IF(W36&lt;0.4, -100, IF(W36&lt;0.5, 0, 100 + INT(MIN(W36, 8) * 10))))</f>
        <v>0</v>
      </c>
      <c r="Y36" s="8"/>
      <c r="Z36" s="9">
        <f t="shared" ref="Z36:Z67" si="30">IF(Y36="", 0, IF(Y36&lt;0.4, -100, IF(Y36&lt;0.5, 0, 100 + INT(MIN(Y36, 8) * 10))))</f>
        <v>0</v>
      </c>
      <c r="AA36" s="7"/>
      <c r="AB36" s="9">
        <f t="shared" ref="AB36:AB67" si="31">IF(AA36="", 0, IF(AA36&lt;0.4, -100, IF(AA36&lt;0.5, 0, 100 + INT(MIN(AA36, 8) * 10))))</f>
        <v>0</v>
      </c>
      <c r="AC36" s="8"/>
      <c r="AD36" s="9">
        <f t="shared" ref="AD36:AD67" si="32">IF(AC36="", 0, IF(AC36&lt;0.1, -100, IF(AC36&lt;0.1, 0, 100 + INT(MIN(AC36, 8) * 10))))</f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 t="s">
        <v>177</v>
      </c>
      <c r="F37" s="7">
        <f t="shared" si="20"/>
        <v>218</v>
      </c>
      <c r="G37" s="16">
        <v>0.95</v>
      </c>
      <c r="H37" s="9">
        <f t="shared" si="21"/>
        <v>109</v>
      </c>
      <c r="I37" s="8"/>
      <c r="J37" s="9">
        <f t="shared" si="22"/>
        <v>0</v>
      </c>
      <c r="K37" s="7"/>
      <c r="L37" s="9">
        <f t="shared" si="23"/>
        <v>0</v>
      </c>
      <c r="M37" s="8"/>
      <c r="N37" s="9">
        <f t="shared" si="24"/>
        <v>0</v>
      </c>
      <c r="O37" s="7"/>
      <c r="P37" s="9">
        <f t="shared" si="25"/>
        <v>0</v>
      </c>
      <c r="Q37" s="8"/>
      <c r="R37" s="9">
        <f t="shared" si="26"/>
        <v>0</v>
      </c>
      <c r="S37" s="7"/>
      <c r="T37" s="9">
        <f t="shared" si="27"/>
        <v>0</v>
      </c>
      <c r="U37" s="8"/>
      <c r="V37" s="9">
        <f t="shared" si="28"/>
        <v>0</v>
      </c>
      <c r="W37" s="7"/>
      <c r="X37" s="9">
        <f t="shared" si="29"/>
        <v>0</v>
      </c>
      <c r="Y37" s="8"/>
      <c r="Z37" s="9">
        <f t="shared" si="30"/>
        <v>0</v>
      </c>
      <c r="AA37" s="7"/>
      <c r="AB37" s="9">
        <f t="shared" si="31"/>
        <v>0</v>
      </c>
      <c r="AC37" s="8"/>
      <c r="AD37" s="9">
        <f t="shared" si="32"/>
        <v>0</v>
      </c>
      <c r="AE37" s="7"/>
      <c r="AF37" s="9">
        <f t="shared" si="33"/>
        <v>0</v>
      </c>
      <c r="AG37" s="16">
        <v>0.98</v>
      </c>
      <c r="AH37" s="9">
        <f t="shared" si="34"/>
        <v>109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 t="s">
        <v>326</v>
      </c>
      <c r="F38" s="7">
        <f t="shared" si="20"/>
        <v>213</v>
      </c>
      <c r="G38" s="16">
        <v>0.99</v>
      </c>
      <c r="H38" s="9">
        <f t="shared" si="21"/>
        <v>109</v>
      </c>
      <c r="I38" s="8"/>
      <c r="J38" s="9">
        <f t="shared" si="22"/>
        <v>0</v>
      </c>
      <c r="K38" s="7"/>
      <c r="L38" s="9">
        <f t="shared" si="23"/>
        <v>0</v>
      </c>
      <c r="M38" s="16">
        <v>0.41</v>
      </c>
      <c r="N38" s="9">
        <f t="shared" si="24"/>
        <v>104</v>
      </c>
      <c r="O38" s="7"/>
      <c r="P38" s="9">
        <f t="shared" si="25"/>
        <v>0</v>
      </c>
      <c r="Q38" s="8"/>
      <c r="R38" s="9">
        <f t="shared" si="26"/>
        <v>0</v>
      </c>
      <c r="S38" s="7"/>
      <c r="T38" s="9">
        <f t="shared" si="27"/>
        <v>0</v>
      </c>
      <c r="U38" s="8"/>
      <c r="V38" s="9">
        <f t="shared" si="28"/>
        <v>0</v>
      </c>
      <c r="W38" s="7"/>
      <c r="X38" s="9">
        <f t="shared" si="29"/>
        <v>0</v>
      </c>
      <c r="Y38" s="8"/>
      <c r="Z38" s="9">
        <f t="shared" si="30"/>
        <v>0</v>
      </c>
      <c r="AA38" s="7"/>
      <c r="AB38" s="9">
        <f t="shared" si="31"/>
        <v>0</v>
      </c>
      <c r="AC38" s="8"/>
      <c r="AD38" s="9">
        <f t="shared" si="32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 t="s">
        <v>344</v>
      </c>
      <c r="F39" s="7">
        <f t="shared" si="20"/>
        <v>212</v>
      </c>
      <c r="G39" s="16">
        <v>0.71</v>
      </c>
      <c r="H39" s="9">
        <f t="shared" si="21"/>
        <v>107</v>
      </c>
      <c r="I39" s="8"/>
      <c r="J39" s="9">
        <f t="shared" si="22"/>
        <v>0</v>
      </c>
      <c r="K39" s="7"/>
      <c r="L39" s="9">
        <f t="shared" si="23"/>
        <v>0</v>
      </c>
      <c r="M39" s="8"/>
      <c r="N39" s="9">
        <f t="shared" si="24"/>
        <v>0</v>
      </c>
      <c r="O39" s="7"/>
      <c r="P39" s="9">
        <f t="shared" si="25"/>
        <v>0</v>
      </c>
      <c r="Q39" s="16">
        <v>0.59</v>
      </c>
      <c r="R39" s="9">
        <f t="shared" si="26"/>
        <v>105</v>
      </c>
      <c r="S39" s="7"/>
      <c r="T39" s="9">
        <f t="shared" si="27"/>
        <v>0</v>
      </c>
      <c r="U39" s="8"/>
      <c r="V39" s="9">
        <f t="shared" si="28"/>
        <v>0</v>
      </c>
      <c r="W39" s="7"/>
      <c r="X39" s="9">
        <f t="shared" si="29"/>
        <v>0</v>
      </c>
      <c r="Y39" s="8"/>
      <c r="Z39" s="9">
        <f t="shared" si="30"/>
        <v>0</v>
      </c>
      <c r="AA39" s="7"/>
      <c r="AB39" s="9">
        <f t="shared" si="31"/>
        <v>0</v>
      </c>
      <c r="AC39" s="8"/>
      <c r="AD39" s="9">
        <f t="shared" si="32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 t="s">
        <v>313</v>
      </c>
      <c r="F40" s="7">
        <f t="shared" si="20"/>
        <v>167</v>
      </c>
      <c r="G40" s="29">
        <v>6.75</v>
      </c>
      <c r="H40" s="9">
        <f t="shared" si="21"/>
        <v>167</v>
      </c>
      <c r="I40" s="8"/>
      <c r="J40" s="9">
        <f t="shared" si="22"/>
        <v>0</v>
      </c>
      <c r="K40" s="7"/>
      <c r="L40" s="9">
        <f t="shared" si="23"/>
        <v>0</v>
      </c>
      <c r="M40" s="8"/>
      <c r="N40" s="9">
        <f t="shared" si="24"/>
        <v>0</v>
      </c>
      <c r="O40" s="7"/>
      <c r="P40" s="9">
        <f t="shared" si="25"/>
        <v>0</v>
      </c>
      <c r="Q40" s="8"/>
      <c r="R40" s="9">
        <f t="shared" si="26"/>
        <v>0</v>
      </c>
      <c r="S40" s="7"/>
      <c r="T40" s="9">
        <f t="shared" si="27"/>
        <v>0</v>
      </c>
      <c r="U40" s="8"/>
      <c r="V40" s="9">
        <f t="shared" si="28"/>
        <v>0</v>
      </c>
      <c r="W40" s="7"/>
      <c r="X40" s="9">
        <f t="shared" si="29"/>
        <v>0</v>
      </c>
      <c r="Y40" s="8"/>
      <c r="Z40" s="9">
        <f t="shared" si="30"/>
        <v>0</v>
      </c>
      <c r="AA40" s="7"/>
      <c r="AB40" s="9">
        <f t="shared" si="31"/>
        <v>0</v>
      </c>
      <c r="AC40" s="8"/>
      <c r="AD40" s="9">
        <f t="shared" si="32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 t="s">
        <v>340</v>
      </c>
      <c r="F41" s="7">
        <f t="shared" si="20"/>
        <v>161</v>
      </c>
      <c r="G41" s="8"/>
      <c r="H41" s="9">
        <f t="shared" si="21"/>
        <v>0</v>
      </c>
      <c r="I41" s="8"/>
      <c r="J41" s="9">
        <f t="shared" si="22"/>
        <v>0</v>
      </c>
      <c r="K41" s="7"/>
      <c r="L41" s="9">
        <f t="shared" si="23"/>
        <v>0</v>
      </c>
      <c r="M41" s="8"/>
      <c r="N41" s="9">
        <f t="shared" si="24"/>
        <v>0</v>
      </c>
      <c r="O41" s="7"/>
      <c r="P41" s="9">
        <f t="shared" si="25"/>
        <v>0</v>
      </c>
      <c r="Q41" s="16">
        <v>6.16</v>
      </c>
      <c r="R41" s="9">
        <f t="shared" si="26"/>
        <v>161</v>
      </c>
      <c r="S41" s="7"/>
      <c r="T41" s="9">
        <f t="shared" si="27"/>
        <v>0</v>
      </c>
      <c r="U41" s="8"/>
      <c r="V41" s="9">
        <f t="shared" si="28"/>
        <v>0</v>
      </c>
      <c r="W41" s="7"/>
      <c r="X41" s="9">
        <f t="shared" si="29"/>
        <v>0</v>
      </c>
      <c r="Y41" s="8"/>
      <c r="Z41" s="9">
        <f t="shared" si="30"/>
        <v>0</v>
      </c>
      <c r="AA41" s="7"/>
      <c r="AB41" s="9">
        <f t="shared" si="31"/>
        <v>0</v>
      </c>
      <c r="AC41" s="8"/>
      <c r="AD41" s="9">
        <f t="shared" si="32"/>
        <v>0</v>
      </c>
      <c r="AE41" s="7"/>
      <c r="AF41" s="9">
        <f t="shared" si="33"/>
        <v>0</v>
      </c>
      <c r="AG41" s="8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 t="s">
        <v>354</v>
      </c>
      <c r="F42" s="7">
        <f t="shared" si="20"/>
        <v>152</v>
      </c>
      <c r="G42" s="8"/>
      <c r="H42" s="9">
        <f t="shared" si="21"/>
        <v>0</v>
      </c>
      <c r="I42" s="8"/>
      <c r="J42" s="9">
        <f t="shared" si="22"/>
        <v>0</v>
      </c>
      <c r="K42" s="7"/>
      <c r="L42" s="9">
        <f t="shared" si="23"/>
        <v>0</v>
      </c>
      <c r="M42" s="8"/>
      <c r="N42" s="9">
        <f t="shared" si="24"/>
        <v>0</v>
      </c>
      <c r="O42" s="7"/>
      <c r="P42" s="9">
        <f t="shared" si="25"/>
        <v>0</v>
      </c>
      <c r="Q42" s="16">
        <v>5.22</v>
      </c>
      <c r="R42" s="9">
        <f t="shared" si="26"/>
        <v>152</v>
      </c>
      <c r="S42" s="7"/>
      <c r="T42" s="9">
        <f t="shared" si="27"/>
        <v>0</v>
      </c>
      <c r="U42" s="8"/>
      <c r="V42" s="9">
        <f t="shared" si="28"/>
        <v>0</v>
      </c>
      <c r="W42" s="7"/>
      <c r="X42" s="9">
        <f t="shared" si="29"/>
        <v>0</v>
      </c>
      <c r="Y42" s="8"/>
      <c r="Z42" s="9">
        <f t="shared" si="30"/>
        <v>0</v>
      </c>
      <c r="AA42" s="7"/>
      <c r="AB42" s="9">
        <f t="shared" si="31"/>
        <v>0</v>
      </c>
      <c r="AC42" s="8"/>
      <c r="AD42" s="9">
        <f t="shared" si="32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 t="s">
        <v>303</v>
      </c>
      <c r="F43" s="7">
        <f t="shared" si="20"/>
        <v>144</v>
      </c>
      <c r="G43" s="30">
        <v>4.43</v>
      </c>
      <c r="H43" s="9">
        <f t="shared" si="21"/>
        <v>144</v>
      </c>
      <c r="I43" s="8"/>
      <c r="J43" s="9">
        <f t="shared" si="22"/>
        <v>0</v>
      </c>
      <c r="K43" s="7"/>
      <c r="L43" s="9">
        <f t="shared" si="23"/>
        <v>0</v>
      </c>
      <c r="M43" s="8"/>
      <c r="N43" s="9">
        <f t="shared" si="24"/>
        <v>0</v>
      </c>
      <c r="O43" s="7"/>
      <c r="P43" s="9">
        <f t="shared" si="25"/>
        <v>0</v>
      </c>
      <c r="Q43" s="8"/>
      <c r="R43" s="9">
        <f t="shared" si="26"/>
        <v>0</v>
      </c>
      <c r="S43" s="7"/>
      <c r="T43" s="9">
        <f t="shared" si="27"/>
        <v>0</v>
      </c>
      <c r="U43" s="8"/>
      <c r="V43" s="9">
        <f t="shared" si="28"/>
        <v>0</v>
      </c>
      <c r="W43" s="7"/>
      <c r="X43" s="9">
        <f t="shared" si="29"/>
        <v>0</v>
      </c>
      <c r="Y43" s="8"/>
      <c r="Z43" s="9">
        <f t="shared" si="30"/>
        <v>0</v>
      </c>
      <c r="AA43" s="7"/>
      <c r="AB43" s="9">
        <f t="shared" si="31"/>
        <v>0</v>
      </c>
      <c r="AC43" s="8"/>
      <c r="AD43" s="9">
        <f t="shared" si="32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 t="s">
        <v>365</v>
      </c>
      <c r="F44" s="7">
        <f t="shared" si="20"/>
        <v>127</v>
      </c>
      <c r="G44" s="31"/>
      <c r="H44" s="9">
        <f t="shared" si="21"/>
        <v>0</v>
      </c>
      <c r="I44" s="8"/>
      <c r="J44" s="9">
        <f t="shared" si="22"/>
        <v>0</v>
      </c>
      <c r="K44" s="7"/>
      <c r="L44" s="9">
        <f t="shared" si="23"/>
        <v>0</v>
      </c>
      <c r="M44" s="8"/>
      <c r="N44" s="9">
        <f t="shared" si="24"/>
        <v>0</v>
      </c>
      <c r="O44" s="7"/>
      <c r="P44" s="9">
        <f t="shared" si="25"/>
        <v>0</v>
      </c>
      <c r="Q44" s="16">
        <v>2.73</v>
      </c>
      <c r="R44" s="9">
        <f t="shared" si="26"/>
        <v>127</v>
      </c>
      <c r="S44" s="7"/>
      <c r="T44" s="9">
        <f t="shared" si="27"/>
        <v>0</v>
      </c>
      <c r="U44" s="8"/>
      <c r="V44" s="9">
        <f t="shared" si="28"/>
        <v>0</v>
      </c>
      <c r="W44" s="7"/>
      <c r="X44" s="9">
        <f t="shared" si="29"/>
        <v>0</v>
      </c>
      <c r="Y44" s="8"/>
      <c r="Z44" s="9">
        <f t="shared" si="30"/>
        <v>0</v>
      </c>
      <c r="AA44" s="7"/>
      <c r="AB44" s="9">
        <f t="shared" si="31"/>
        <v>0</v>
      </c>
      <c r="AC44" s="8"/>
      <c r="AD44" s="9">
        <f t="shared" si="32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 t="s">
        <v>333</v>
      </c>
      <c r="F45" s="7">
        <f t="shared" si="20"/>
        <v>126</v>
      </c>
      <c r="G45" s="31"/>
      <c r="H45" s="9">
        <f t="shared" si="21"/>
        <v>0</v>
      </c>
      <c r="I45" s="8"/>
      <c r="J45" s="9">
        <f t="shared" si="22"/>
        <v>0</v>
      </c>
      <c r="K45" s="7"/>
      <c r="L45" s="9">
        <f t="shared" si="23"/>
        <v>0</v>
      </c>
      <c r="M45" s="8"/>
      <c r="N45" s="9">
        <f t="shared" si="24"/>
        <v>0</v>
      </c>
      <c r="O45" s="7"/>
      <c r="P45" s="9">
        <f t="shared" si="25"/>
        <v>0</v>
      </c>
      <c r="Q45" s="16">
        <v>2.65</v>
      </c>
      <c r="R45" s="9">
        <f t="shared" si="26"/>
        <v>126</v>
      </c>
      <c r="S45" s="7"/>
      <c r="T45" s="9">
        <f t="shared" si="27"/>
        <v>0</v>
      </c>
      <c r="U45" s="8"/>
      <c r="V45" s="9">
        <f t="shared" si="28"/>
        <v>0</v>
      </c>
      <c r="W45" s="7"/>
      <c r="X45" s="9">
        <f t="shared" si="29"/>
        <v>0</v>
      </c>
      <c r="Y45" s="8"/>
      <c r="Z45" s="9">
        <f t="shared" si="30"/>
        <v>0</v>
      </c>
      <c r="AA45" s="7"/>
      <c r="AB45" s="9">
        <f t="shared" si="31"/>
        <v>0</v>
      </c>
      <c r="AC45" s="8"/>
      <c r="AD45" s="9">
        <f t="shared" si="32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 t="s">
        <v>334</v>
      </c>
      <c r="F46" s="7">
        <f t="shared" si="20"/>
        <v>122</v>
      </c>
      <c r="G46" s="30">
        <v>2.2799999999999998</v>
      </c>
      <c r="H46" s="9">
        <f t="shared" si="21"/>
        <v>122</v>
      </c>
      <c r="I46" s="8"/>
      <c r="J46" s="9">
        <f t="shared" si="22"/>
        <v>0</v>
      </c>
      <c r="K46" s="7"/>
      <c r="L46" s="9">
        <f t="shared" si="23"/>
        <v>0</v>
      </c>
      <c r="M46" s="8"/>
      <c r="N46" s="9">
        <f t="shared" si="24"/>
        <v>0</v>
      </c>
      <c r="O46" s="7"/>
      <c r="P46" s="9">
        <f t="shared" si="25"/>
        <v>0</v>
      </c>
      <c r="Q46" s="8"/>
      <c r="R46" s="9">
        <f t="shared" si="26"/>
        <v>0</v>
      </c>
      <c r="S46" s="7"/>
      <c r="T46" s="9">
        <f t="shared" si="27"/>
        <v>0</v>
      </c>
      <c r="U46" s="8"/>
      <c r="V46" s="9">
        <f t="shared" si="28"/>
        <v>0</v>
      </c>
      <c r="W46" s="7"/>
      <c r="X46" s="9">
        <f t="shared" si="29"/>
        <v>0</v>
      </c>
      <c r="Y46" s="8"/>
      <c r="Z46" s="9">
        <f t="shared" si="30"/>
        <v>0</v>
      </c>
      <c r="AA46" s="7"/>
      <c r="AB46" s="9">
        <f t="shared" si="31"/>
        <v>0</v>
      </c>
      <c r="AC46" s="8"/>
      <c r="AD46" s="9">
        <f t="shared" si="32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 t="s">
        <v>339</v>
      </c>
      <c r="F47" s="7">
        <f t="shared" si="20"/>
        <v>120</v>
      </c>
      <c r="G47" s="30">
        <v>2.0299999999999998</v>
      </c>
      <c r="H47" s="9">
        <f t="shared" si="21"/>
        <v>120</v>
      </c>
      <c r="I47" s="8"/>
      <c r="J47" s="9">
        <f t="shared" si="22"/>
        <v>0</v>
      </c>
      <c r="K47" s="7"/>
      <c r="L47" s="9">
        <f t="shared" si="23"/>
        <v>0</v>
      </c>
      <c r="M47" s="7"/>
      <c r="N47" s="9">
        <f t="shared" si="24"/>
        <v>0</v>
      </c>
      <c r="O47" s="7"/>
      <c r="P47" s="9">
        <f t="shared" si="25"/>
        <v>0</v>
      </c>
      <c r="Q47" s="8"/>
      <c r="R47" s="9">
        <f t="shared" si="26"/>
        <v>0</v>
      </c>
      <c r="S47" s="7"/>
      <c r="T47" s="9">
        <f t="shared" si="27"/>
        <v>0</v>
      </c>
      <c r="U47" s="8"/>
      <c r="V47" s="9">
        <f t="shared" si="28"/>
        <v>0</v>
      </c>
      <c r="W47" s="7"/>
      <c r="X47" s="9">
        <f t="shared" si="29"/>
        <v>0</v>
      </c>
      <c r="Y47" s="8"/>
      <c r="Z47" s="9">
        <f t="shared" si="30"/>
        <v>0</v>
      </c>
      <c r="AA47" s="7"/>
      <c r="AB47" s="9">
        <f t="shared" si="31"/>
        <v>0</v>
      </c>
      <c r="AC47" s="8"/>
      <c r="AD47" s="9">
        <f t="shared" si="32"/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 t="s">
        <v>366</v>
      </c>
      <c r="F48" s="7">
        <f t="shared" si="20"/>
        <v>119</v>
      </c>
      <c r="G48" s="8"/>
      <c r="H48" s="9">
        <f t="shared" si="21"/>
        <v>0</v>
      </c>
      <c r="I48" s="8"/>
      <c r="J48" s="9">
        <f t="shared" si="22"/>
        <v>0</v>
      </c>
      <c r="K48" s="7"/>
      <c r="L48" s="9">
        <f t="shared" si="23"/>
        <v>0</v>
      </c>
      <c r="M48" s="31"/>
      <c r="N48" s="9">
        <f t="shared" si="24"/>
        <v>0</v>
      </c>
      <c r="O48" s="7"/>
      <c r="P48" s="9">
        <f t="shared" si="25"/>
        <v>0</v>
      </c>
      <c r="Q48" s="16">
        <v>1.99</v>
      </c>
      <c r="R48" s="9">
        <f t="shared" si="26"/>
        <v>119</v>
      </c>
      <c r="S48" s="7"/>
      <c r="T48" s="9">
        <f t="shared" si="27"/>
        <v>0</v>
      </c>
      <c r="U48" s="8"/>
      <c r="V48" s="9">
        <f t="shared" si="28"/>
        <v>0</v>
      </c>
      <c r="W48" s="7"/>
      <c r="X48" s="9">
        <f t="shared" si="29"/>
        <v>0</v>
      </c>
      <c r="Y48" s="8"/>
      <c r="Z48" s="9">
        <f t="shared" si="30"/>
        <v>0</v>
      </c>
      <c r="AA48" s="7"/>
      <c r="AB48" s="9">
        <f t="shared" si="31"/>
        <v>0</v>
      </c>
      <c r="AC48" s="8"/>
      <c r="AD48" s="9">
        <f t="shared" si="32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 t="s">
        <v>319</v>
      </c>
      <c r="F49" s="7">
        <f t="shared" si="20"/>
        <v>117</v>
      </c>
      <c r="G49" s="29">
        <v>1.74</v>
      </c>
      <c r="H49" s="9">
        <f t="shared" si="21"/>
        <v>117</v>
      </c>
      <c r="I49" s="8"/>
      <c r="J49" s="9">
        <f t="shared" si="22"/>
        <v>0</v>
      </c>
      <c r="K49" s="7"/>
      <c r="L49" s="9">
        <f t="shared" si="23"/>
        <v>0</v>
      </c>
      <c r="M49" s="31"/>
      <c r="N49" s="9">
        <f t="shared" si="24"/>
        <v>0</v>
      </c>
      <c r="O49" s="7"/>
      <c r="P49" s="9">
        <f t="shared" si="25"/>
        <v>0</v>
      </c>
      <c r="Q49" s="8"/>
      <c r="R49" s="9">
        <f t="shared" si="26"/>
        <v>0</v>
      </c>
      <c r="S49" s="7"/>
      <c r="T49" s="9">
        <f t="shared" si="27"/>
        <v>0</v>
      </c>
      <c r="U49" s="8"/>
      <c r="V49" s="9">
        <f t="shared" si="28"/>
        <v>0</v>
      </c>
      <c r="W49" s="7"/>
      <c r="X49" s="9">
        <f t="shared" si="29"/>
        <v>0</v>
      </c>
      <c r="Y49" s="8"/>
      <c r="Z49" s="9">
        <f t="shared" si="30"/>
        <v>0</v>
      </c>
      <c r="AA49" s="7"/>
      <c r="AB49" s="9">
        <f t="shared" si="31"/>
        <v>0</v>
      </c>
      <c r="AC49" s="8"/>
      <c r="AD49" s="9">
        <f t="shared" si="32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 t="s">
        <v>362</v>
      </c>
      <c r="F50" s="7">
        <f t="shared" si="20"/>
        <v>116</v>
      </c>
      <c r="G50" s="8"/>
      <c r="H50" s="9">
        <f t="shared" si="21"/>
        <v>0</v>
      </c>
      <c r="I50" s="8"/>
      <c r="J50" s="9">
        <f t="shared" si="22"/>
        <v>0</v>
      </c>
      <c r="K50" s="7"/>
      <c r="L50" s="9">
        <f t="shared" si="23"/>
        <v>0</v>
      </c>
      <c r="M50" s="29">
        <v>1.67</v>
      </c>
      <c r="N50" s="9">
        <f t="shared" si="24"/>
        <v>116</v>
      </c>
      <c r="O50" s="7"/>
      <c r="P50" s="9">
        <f t="shared" si="25"/>
        <v>0</v>
      </c>
      <c r="Q50" s="8"/>
      <c r="R50" s="9">
        <f t="shared" si="26"/>
        <v>0</v>
      </c>
      <c r="S50" s="7"/>
      <c r="T50" s="9">
        <f t="shared" si="27"/>
        <v>0</v>
      </c>
      <c r="U50" s="8"/>
      <c r="V50" s="9">
        <f t="shared" si="28"/>
        <v>0</v>
      </c>
      <c r="W50" s="7"/>
      <c r="X50" s="9">
        <f t="shared" si="29"/>
        <v>0</v>
      </c>
      <c r="Y50" s="8"/>
      <c r="Z50" s="9">
        <f t="shared" si="30"/>
        <v>0</v>
      </c>
      <c r="AA50" s="7"/>
      <c r="AB50" s="9">
        <f t="shared" si="31"/>
        <v>0</v>
      </c>
      <c r="AC50" s="8"/>
      <c r="AD50" s="9">
        <f t="shared" si="32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 t="s">
        <v>367</v>
      </c>
      <c r="F51" s="7">
        <f t="shared" si="20"/>
        <v>116</v>
      </c>
      <c r="G51" s="8"/>
      <c r="H51" s="9">
        <f t="shared" si="21"/>
        <v>0</v>
      </c>
      <c r="I51" s="8"/>
      <c r="J51" s="9">
        <f t="shared" si="22"/>
        <v>0</v>
      </c>
      <c r="K51" s="7"/>
      <c r="L51" s="9">
        <f t="shared" si="23"/>
        <v>0</v>
      </c>
      <c r="M51" s="31"/>
      <c r="N51" s="9">
        <f t="shared" si="24"/>
        <v>0</v>
      </c>
      <c r="O51" s="7"/>
      <c r="P51" s="9">
        <f t="shared" si="25"/>
        <v>0</v>
      </c>
      <c r="Q51" s="16">
        <v>1.62</v>
      </c>
      <c r="R51" s="9">
        <f t="shared" si="26"/>
        <v>116</v>
      </c>
      <c r="S51" s="7"/>
      <c r="T51" s="9">
        <f t="shared" si="27"/>
        <v>0</v>
      </c>
      <c r="U51" s="8"/>
      <c r="V51" s="9">
        <f t="shared" si="28"/>
        <v>0</v>
      </c>
      <c r="W51" s="7"/>
      <c r="X51" s="9">
        <f t="shared" si="29"/>
        <v>0</v>
      </c>
      <c r="Y51" s="8"/>
      <c r="Z51" s="9">
        <f t="shared" si="30"/>
        <v>0</v>
      </c>
      <c r="AA51" s="7"/>
      <c r="AB51" s="9">
        <f t="shared" si="31"/>
        <v>0</v>
      </c>
      <c r="AC51" s="8"/>
      <c r="AD51" s="9">
        <f t="shared" si="32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 t="s">
        <v>332</v>
      </c>
      <c r="F52" s="7">
        <f t="shared" si="20"/>
        <v>115</v>
      </c>
      <c r="G52" s="8"/>
      <c r="H52" s="9">
        <f t="shared" si="21"/>
        <v>0</v>
      </c>
      <c r="I52" s="8"/>
      <c r="J52" s="9">
        <f t="shared" si="22"/>
        <v>0</v>
      </c>
      <c r="K52" s="7"/>
      <c r="L52" s="9">
        <f t="shared" si="23"/>
        <v>0</v>
      </c>
      <c r="M52" s="31"/>
      <c r="N52" s="9">
        <f t="shared" si="24"/>
        <v>0</v>
      </c>
      <c r="O52" s="7"/>
      <c r="P52" s="9">
        <f t="shared" si="25"/>
        <v>0</v>
      </c>
      <c r="Q52" s="16">
        <v>1.51</v>
      </c>
      <c r="R52" s="9">
        <f t="shared" si="26"/>
        <v>115</v>
      </c>
      <c r="S52" s="7"/>
      <c r="T52" s="9">
        <f t="shared" si="27"/>
        <v>0</v>
      </c>
      <c r="U52" s="8"/>
      <c r="V52" s="9">
        <f t="shared" si="28"/>
        <v>0</v>
      </c>
      <c r="W52" s="7"/>
      <c r="X52" s="9">
        <f t="shared" si="29"/>
        <v>0</v>
      </c>
      <c r="Y52" s="8"/>
      <c r="Z52" s="9">
        <f t="shared" si="30"/>
        <v>0</v>
      </c>
      <c r="AA52" s="7"/>
      <c r="AB52" s="9">
        <f t="shared" si="31"/>
        <v>0</v>
      </c>
      <c r="AC52" s="8"/>
      <c r="AD52" s="9">
        <f t="shared" si="32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 t="s">
        <v>411</v>
      </c>
      <c r="F53" s="7">
        <f t="shared" si="20"/>
        <v>114</v>
      </c>
      <c r="G53" s="8"/>
      <c r="H53" s="9">
        <f t="shared" si="21"/>
        <v>0</v>
      </c>
      <c r="I53" s="8"/>
      <c r="J53" s="9">
        <f t="shared" si="22"/>
        <v>0</v>
      </c>
      <c r="K53" s="7"/>
      <c r="L53" s="9">
        <f t="shared" si="23"/>
        <v>0</v>
      </c>
      <c r="M53" s="30">
        <v>1.48</v>
      </c>
      <c r="N53" s="9">
        <f t="shared" si="24"/>
        <v>114</v>
      </c>
      <c r="O53" s="7"/>
      <c r="P53" s="9">
        <f t="shared" si="25"/>
        <v>0</v>
      </c>
      <c r="Q53" s="8"/>
      <c r="R53" s="9">
        <f t="shared" si="26"/>
        <v>0</v>
      </c>
      <c r="S53" s="7"/>
      <c r="T53" s="9">
        <f t="shared" si="27"/>
        <v>0</v>
      </c>
      <c r="U53" s="8"/>
      <c r="V53" s="9">
        <f t="shared" si="28"/>
        <v>0</v>
      </c>
      <c r="W53" s="7"/>
      <c r="X53" s="9">
        <f t="shared" si="29"/>
        <v>0</v>
      </c>
      <c r="Y53" s="8"/>
      <c r="Z53" s="9">
        <f t="shared" si="30"/>
        <v>0</v>
      </c>
      <c r="AA53" s="7"/>
      <c r="AB53" s="9">
        <f t="shared" si="31"/>
        <v>0</v>
      </c>
      <c r="AC53" s="8"/>
      <c r="AD53" s="9">
        <f t="shared" si="32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 t="s">
        <v>309</v>
      </c>
      <c r="F54" s="7">
        <f t="shared" si="20"/>
        <v>113</v>
      </c>
      <c r="G54" s="31"/>
      <c r="H54" s="9">
        <f t="shared" si="21"/>
        <v>0</v>
      </c>
      <c r="I54" s="8"/>
      <c r="J54" s="9">
        <f t="shared" si="22"/>
        <v>0</v>
      </c>
      <c r="K54" s="7"/>
      <c r="L54" s="9">
        <f t="shared" si="23"/>
        <v>0</v>
      </c>
      <c r="M54" s="8"/>
      <c r="N54" s="9">
        <f t="shared" si="24"/>
        <v>0</v>
      </c>
      <c r="O54" s="7"/>
      <c r="P54" s="9">
        <f t="shared" si="25"/>
        <v>0</v>
      </c>
      <c r="Q54" s="16">
        <v>1.3</v>
      </c>
      <c r="R54" s="9">
        <f t="shared" si="26"/>
        <v>113</v>
      </c>
      <c r="S54" s="7"/>
      <c r="T54" s="9">
        <f t="shared" si="27"/>
        <v>0</v>
      </c>
      <c r="U54" s="8"/>
      <c r="V54" s="9">
        <f t="shared" si="28"/>
        <v>0</v>
      </c>
      <c r="W54" s="7"/>
      <c r="X54" s="9">
        <f t="shared" si="29"/>
        <v>0</v>
      </c>
      <c r="Y54" s="8"/>
      <c r="Z54" s="9">
        <f t="shared" si="30"/>
        <v>0</v>
      </c>
      <c r="AA54" s="7"/>
      <c r="AB54" s="9">
        <f t="shared" si="31"/>
        <v>0</v>
      </c>
      <c r="AC54" s="8"/>
      <c r="AD54" s="9">
        <f t="shared" si="32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 t="s">
        <v>359</v>
      </c>
      <c r="F55" s="7">
        <f t="shared" si="20"/>
        <v>113</v>
      </c>
      <c r="G55" s="31"/>
      <c r="H55" s="9">
        <f t="shared" si="21"/>
        <v>0</v>
      </c>
      <c r="I55" s="8"/>
      <c r="J55" s="9">
        <f t="shared" si="22"/>
        <v>0</v>
      </c>
      <c r="K55" s="7"/>
      <c r="L55" s="9">
        <f t="shared" si="23"/>
        <v>0</v>
      </c>
      <c r="M55" s="8"/>
      <c r="N55" s="9">
        <f t="shared" si="24"/>
        <v>0</v>
      </c>
      <c r="O55" s="7"/>
      <c r="P55" s="9">
        <f t="shared" si="25"/>
        <v>0</v>
      </c>
      <c r="Q55" s="16">
        <v>1.35</v>
      </c>
      <c r="R55" s="9">
        <f t="shared" si="26"/>
        <v>113</v>
      </c>
      <c r="S55" s="7"/>
      <c r="T55" s="9">
        <f t="shared" si="27"/>
        <v>0</v>
      </c>
      <c r="U55" s="8"/>
      <c r="V55" s="9">
        <f t="shared" si="28"/>
        <v>0</v>
      </c>
      <c r="W55" s="7"/>
      <c r="X55" s="9">
        <f t="shared" si="29"/>
        <v>0</v>
      </c>
      <c r="Y55" s="8"/>
      <c r="Z55" s="9">
        <f t="shared" si="30"/>
        <v>0</v>
      </c>
      <c r="AA55" s="7"/>
      <c r="AB55" s="9">
        <f t="shared" si="31"/>
        <v>0</v>
      </c>
      <c r="AC55" s="8"/>
      <c r="AD55" s="9">
        <f t="shared" si="32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 t="s">
        <v>335</v>
      </c>
      <c r="F56" s="7">
        <f t="shared" si="20"/>
        <v>112</v>
      </c>
      <c r="G56" s="31"/>
      <c r="H56" s="9">
        <f t="shared" si="21"/>
        <v>0</v>
      </c>
      <c r="I56" s="8"/>
      <c r="J56" s="9">
        <f t="shared" si="22"/>
        <v>0</v>
      </c>
      <c r="K56" s="7"/>
      <c r="L56" s="9">
        <f t="shared" si="23"/>
        <v>0</v>
      </c>
      <c r="M56" s="16">
        <v>1.26</v>
      </c>
      <c r="N56" s="9">
        <f t="shared" si="24"/>
        <v>112</v>
      </c>
      <c r="O56" s="7"/>
      <c r="P56" s="9">
        <f t="shared" si="25"/>
        <v>0</v>
      </c>
      <c r="Q56" s="8"/>
      <c r="R56" s="9">
        <f t="shared" si="26"/>
        <v>0</v>
      </c>
      <c r="S56" s="7"/>
      <c r="T56" s="9">
        <f t="shared" si="27"/>
        <v>0</v>
      </c>
      <c r="U56" s="8"/>
      <c r="V56" s="9">
        <f t="shared" si="28"/>
        <v>0</v>
      </c>
      <c r="W56" s="7"/>
      <c r="X56" s="9">
        <f t="shared" si="29"/>
        <v>0</v>
      </c>
      <c r="Y56" s="8"/>
      <c r="Z56" s="9">
        <f t="shared" si="30"/>
        <v>0</v>
      </c>
      <c r="AA56" s="7"/>
      <c r="AB56" s="9">
        <f t="shared" si="31"/>
        <v>0</v>
      </c>
      <c r="AC56" s="8"/>
      <c r="AD56" s="9">
        <f t="shared" si="32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 t="s">
        <v>317</v>
      </c>
      <c r="F57" s="7">
        <f t="shared" si="20"/>
        <v>111</v>
      </c>
      <c r="G57" s="8"/>
      <c r="H57" s="9">
        <f t="shared" si="21"/>
        <v>0</v>
      </c>
      <c r="I57" s="8"/>
      <c r="J57" s="9">
        <f t="shared" si="22"/>
        <v>0</v>
      </c>
      <c r="K57" s="7"/>
      <c r="L57" s="9">
        <f t="shared" si="23"/>
        <v>0</v>
      </c>
      <c r="M57" s="8"/>
      <c r="N57" s="9">
        <f t="shared" si="24"/>
        <v>0</v>
      </c>
      <c r="O57" s="7"/>
      <c r="P57" s="9">
        <f t="shared" si="25"/>
        <v>0</v>
      </c>
      <c r="Q57" s="16">
        <v>1.1100000000000001</v>
      </c>
      <c r="R57" s="9">
        <f t="shared" si="26"/>
        <v>111</v>
      </c>
      <c r="S57" s="7"/>
      <c r="T57" s="9">
        <f t="shared" si="27"/>
        <v>0</v>
      </c>
      <c r="U57" s="8"/>
      <c r="V57" s="9">
        <f t="shared" si="28"/>
        <v>0</v>
      </c>
      <c r="W57" s="7"/>
      <c r="X57" s="9">
        <f t="shared" si="29"/>
        <v>0</v>
      </c>
      <c r="Y57" s="8"/>
      <c r="Z57" s="9">
        <f t="shared" si="30"/>
        <v>0</v>
      </c>
      <c r="AA57" s="7"/>
      <c r="AB57" s="9">
        <f t="shared" si="31"/>
        <v>0</v>
      </c>
      <c r="AC57" s="8"/>
      <c r="AD57" s="9">
        <f t="shared" si="32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 t="s">
        <v>322</v>
      </c>
      <c r="F58" s="7">
        <f t="shared" si="20"/>
        <v>111</v>
      </c>
      <c r="G58" s="16">
        <v>1.1499999999999999</v>
      </c>
      <c r="H58" s="9">
        <f t="shared" si="21"/>
        <v>111</v>
      </c>
      <c r="I58" s="8"/>
      <c r="J58" s="9">
        <f t="shared" si="22"/>
        <v>0</v>
      </c>
      <c r="K58" s="7"/>
      <c r="L58" s="9">
        <f t="shared" si="23"/>
        <v>0</v>
      </c>
      <c r="M58" s="8"/>
      <c r="N58" s="9">
        <f t="shared" si="24"/>
        <v>0</v>
      </c>
      <c r="O58" s="7"/>
      <c r="P58" s="9">
        <f t="shared" si="25"/>
        <v>0</v>
      </c>
      <c r="Q58" s="8"/>
      <c r="R58" s="9">
        <f t="shared" si="26"/>
        <v>0</v>
      </c>
      <c r="S58" s="7"/>
      <c r="T58" s="9">
        <f t="shared" si="27"/>
        <v>0</v>
      </c>
      <c r="U58" s="8"/>
      <c r="V58" s="9">
        <f t="shared" si="28"/>
        <v>0</v>
      </c>
      <c r="W58" s="7"/>
      <c r="X58" s="9">
        <f t="shared" si="29"/>
        <v>0</v>
      </c>
      <c r="Y58" s="8"/>
      <c r="Z58" s="9">
        <f t="shared" si="30"/>
        <v>0</v>
      </c>
      <c r="AA58" s="7"/>
      <c r="AB58" s="9">
        <f t="shared" si="31"/>
        <v>0</v>
      </c>
      <c r="AC58" s="8"/>
      <c r="AD58" s="9">
        <f t="shared" si="32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 t="s">
        <v>337</v>
      </c>
      <c r="F59" s="7">
        <f t="shared" si="20"/>
        <v>111</v>
      </c>
      <c r="G59" s="8"/>
      <c r="H59" s="9">
        <f t="shared" si="21"/>
        <v>0</v>
      </c>
      <c r="I59" s="8"/>
      <c r="J59" s="9">
        <f t="shared" si="22"/>
        <v>0</v>
      </c>
      <c r="K59" s="7"/>
      <c r="L59" s="9">
        <f t="shared" si="23"/>
        <v>0</v>
      </c>
      <c r="M59" s="8"/>
      <c r="N59" s="9">
        <f t="shared" si="24"/>
        <v>0</v>
      </c>
      <c r="O59" s="7"/>
      <c r="P59" s="9">
        <f t="shared" si="25"/>
        <v>0</v>
      </c>
      <c r="Q59" s="16">
        <v>1.1499999999999999</v>
      </c>
      <c r="R59" s="9">
        <f t="shared" si="26"/>
        <v>111</v>
      </c>
      <c r="S59" s="7"/>
      <c r="T59" s="9">
        <f t="shared" si="27"/>
        <v>0</v>
      </c>
      <c r="U59" s="8"/>
      <c r="V59" s="9">
        <f t="shared" si="28"/>
        <v>0</v>
      </c>
      <c r="W59" s="7"/>
      <c r="X59" s="9">
        <f t="shared" si="29"/>
        <v>0</v>
      </c>
      <c r="Y59" s="8"/>
      <c r="Z59" s="9">
        <f t="shared" si="30"/>
        <v>0</v>
      </c>
      <c r="AA59" s="7"/>
      <c r="AB59" s="9">
        <f t="shared" si="31"/>
        <v>0</v>
      </c>
      <c r="AC59" s="8"/>
      <c r="AD59" s="9">
        <f t="shared" si="32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 t="s">
        <v>347</v>
      </c>
      <c r="F60" s="7">
        <f t="shared" si="20"/>
        <v>111</v>
      </c>
      <c r="G60" s="16">
        <v>1.1499999999999999</v>
      </c>
      <c r="H60" s="9">
        <f t="shared" si="21"/>
        <v>111</v>
      </c>
      <c r="I60" s="8"/>
      <c r="J60" s="9">
        <f t="shared" si="22"/>
        <v>0</v>
      </c>
      <c r="K60" s="7"/>
      <c r="L60" s="9">
        <f t="shared" si="23"/>
        <v>0</v>
      </c>
      <c r="M60" s="8"/>
      <c r="N60" s="9">
        <f t="shared" si="24"/>
        <v>0</v>
      </c>
      <c r="O60" s="7"/>
      <c r="P60" s="9">
        <f t="shared" si="25"/>
        <v>0</v>
      </c>
      <c r="Q60" s="8"/>
      <c r="R60" s="9">
        <f t="shared" si="26"/>
        <v>0</v>
      </c>
      <c r="S60" s="7"/>
      <c r="T60" s="9">
        <f t="shared" si="27"/>
        <v>0</v>
      </c>
      <c r="U60" s="8"/>
      <c r="V60" s="9">
        <f t="shared" si="28"/>
        <v>0</v>
      </c>
      <c r="W60" s="7"/>
      <c r="X60" s="9">
        <f t="shared" si="29"/>
        <v>0</v>
      </c>
      <c r="Y60" s="8"/>
      <c r="Z60" s="9">
        <f t="shared" si="30"/>
        <v>0</v>
      </c>
      <c r="AA60" s="7"/>
      <c r="AB60" s="9">
        <f t="shared" si="31"/>
        <v>0</v>
      </c>
      <c r="AC60" s="8"/>
      <c r="AD60" s="9">
        <f t="shared" si="32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 t="s">
        <v>353</v>
      </c>
      <c r="F61" s="7">
        <f t="shared" si="20"/>
        <v>111</v>
      </c>
      <c r="G61" s="16">
        <v>1.1100000000000001</v>
      </c>
      <c r="H61" s="9">
        <f t="shared" si="21"/>
        <v>111</v>
      </c>
      <c r="I61" s="8"/>
      <c r="J61" s="9">
        <f t="shared" si="22"/>
        <v>0</v>
      </c>
      <c r="K61" s="7"/>
      <c r="L61" s="9">
        <f t="shared" si="23"/>
        <v>0</v>
      </c>
      <c r="M61" s="8"/>
      <c r="N61" s="9">
        <f t="shared" si="24"/>
        <v>0</v>
      </c>
      <c r="O61" s="7"/>
      <c r="P61" s="9">
        <f t="shared" si="25"/>
        <v>0</v>
      </c>
      <c r="Q61" s="8"/>
      <c r="R61" s="9">
        <f t="shared" si="26"/>
        <v>0</v>
      </c>
      <c r="S61" s="7"/>
      <c r="T61" s="9">
        <f t="shared" si="27"/>
        <v>0</v>
      </c>
      <c r="U61" s="8"/>
      <c r="V61" s="9">
        <f t="shared" si="28"/>
        <v>0</v>
      </c>
      <c r="W61" s="7"/>
      <c r="X61" s="9">
        <f t="shared" si="29"/>
        <v>0</v>
      </c>
      <c r="Y61" s="8"/>
      <c r="Z61" s="9">
        <f t="shared" si="30"/>
        <v>0</v>
      </c>
      <c r="AA61" s="7"/>
      <c r="AB61" s="9">
        <f t="shared" si="31"/>
        <v>0</v>
      </c>
      <c r="AC61" s="8"/>
      <c r="AD61" s="9">
        <f t="shared" si="32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 t="s">
        <v>343</v>
      </c>
      <c r="F62" s="7">
        <f t="shared" si="20"/>
        <v>110</v>
      </c>
      <c r="G62" s="8"/>
      <c r="H62" s="9">
        <f t="shared" si="21"/>
        <v>0</v>
      </c>
      <c r="I62" s="8"/>
      <c r="J62" s="9">
        <f t="shared" si="22"/>
        <v>0</v>
      </c>
      <c r="K62" s="7"/>
      <c r="L62" s="9">
        <f t="shared" si="23"/>
        <v>0</v>
      </c>
      <c r="M62" s="8"/>
      <c r="N62" s="9">
        <f t="shared" si="24"/>
        <v>0</v>
      </c>
      <c r="O62" s="7"/>
      <c r="P62" s="9">
        <f t="shared" si="25"/>
        <v>0</v>
      </c>
      <c r="Q62" s="16">
        <v>1.06</v>
      </c>
      <c r="R62" s="9">
        <f t="shared" si="26"/>
        <v>110</v>
      </c>
      <c r="S62" s="7"/>
      <c r="T62" s="9">
        <f t="shared" si="27"/>
        <v>0</v>
      </c>
      <c r="U62" s="8"/>
      <c r="V62" s="9">
        <f t="shared" si="28"/>
        <v>0</v>
      </c>
      <c r="W62" s="7"/>
      <c r="X62" s="9">
        <f t="shared" si="29"/>
        <v>0</v>
      </c>
      <c r="Y62" s="8"/>
      <c r="Z62" s="9">
        <f t="shared" si="30"/>
        <v>0</v>
      </c>
      <c r="AA62" s="7"/>
      <c r="AB62" s="9">
        <f t="shared" si="31"/>
        <v>0</v>
      </c>
      <c r="AC62" s="8"/>
      <c r="AD62" s="9">
        <f t="shared" si="32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 t="s">
        <v>350</v>
      </c>
      <c r="F63" s="7">
        <f t="shared" si="20"/>
        <v>110</v>
      </c>
      <c r="G63" s="16">
        <v>1.07</v>
      </c>
      <c r="H63" s="9">
        <f t="shared" si="21"/>
        <v>110</v>
      </c>
      <c r="I63" s="8"/>
      <c r="J63" s="9">
        <f t="shared" si="22"/>
        <v>0</v>
      </c>
      <c r="K63" s="7"/>
      <c r="L63" s="9">
        <f t="shared" si="23"/>
        <v>0</v>
      </c>
      <c r="M63" s="8"/>
      <c r="N63" s="9">
        <f t="shared" si="24"/>
        <v>0</v>
      </c>
      <c r="O63" s="7"/>
      <c r="P63" s="9">
        <f t="shared" si="25"/>
        <v>0</v>
      </c>
      <c r="Q63" s="8"/>
      <c r="R63" s="9">
        <f t="shared" si="26"/>
        <v>0</v>
      </c>
      <c r="S63" s="7"/>
      <c r="T63" s="9">
        <f t="shared" si="27"/>
        <v>0</v>
      </c>
      <c r="U63" s="8"/>
      <c r="V63" s="9">
        <f t="shared" si="28"/>
        <v>0</v>
      </c>
      <c r="W63" s="7"/>
      <c r="X63" s="9">
        <f t="shared" si="29"/>
        <v>0</v>
      </c>
      <c r="Y63" s="8"/>
      <c r="Z63" s="9">
        <f t="shared" si="30"/>
        <v>0</v>
      </c>
      <c r="AA63" s="7"/>
      <c r="AB63" s="9">
        <f t="shared" si="31"/>
        <v>0</v>
      </c>
      <c r="AC63" s="8"/>
      <c r="AD63" s="9">
        <f t="shared" si="32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 t="s">
        <v>321</v>
      </c>
      <c r="F64" s="7">
        <f t="shared" si="20"/>
        <v>109</v>
      </c>
      <c r="G64" s="16">
        <v>0.95</v>
      </c>
      <c r="H64" s="9">
        <f t="shared" si="21"/>
        <v>109</v>
      </c>
      <c r="I64" s="8"/>
      <c r="J64" s="9">
        <f t="shared" si="22"/>
        <v>0</v>
      </c>
      <c r="K64" s="7"/>
      <c r="L64" s="9">
        <f t="shared" si="23"/>
        <v>0</v>
      </c>
      <c r="M64" s="8"/>
      <c r="N64" s="9">
        <f t="shared" si="24"/>
        <v>0</v>
      </c>
      <c r="O64" s="7"/>
      <c r="P64" s="9">
        <f t="shared" si="25"/>
        <v>0</v>
      </c>
      <c r="Q64" s="8"/>
      <c r="R64" s="9">
        <f t="shared" si="26"/>
        <v>0</v>
      </c>
      <c r="S64" s="7"/>
      <c r="T64" s="9">
        <f t="shared" si="27"/>
        <v>0</v>
      </c>
      <c r="U64" s="8"/>
      <c r="V64" s="9">
        <f t="shared" si="28"/>
        <v>0</v>
      </c>
      <c r="W64" s="7"/>
      <c r="X64" s="9">
        <f t="shared" si="29"/>
        <v>0</v>
      </c>
      <c r="Y64" s="8"/>
      <c r="Z64" s="9">
        <f t="shared" si="30"/>
        <v>0</v>
      </c>
      <c r="AA64" s="7"/>
      <c r="AB64" s="9">
        <f t="shared" si="31"/>
        <v>0</v>
      </c>
      <c r="AC64" s="8"/>
      <c r="AD64" s="9">
        <f t="shared" si="32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 t="s">
        <v>331</v>
      </c>
      <c r="F65" s="7">
        <f t="shared" si="20"/>
        <v>109</v>
      </c>
      <c r="G65" s="16">
        <v>0.99</v>
      </c>
      <c r="H65" s="9">
        <f t="shared" si="21"/>
        <v>109</v>
      </c>
      <c r="I65" s="8"/>
      <c r="J65" s="9">
        <f t="shared" si="22"/>
        <v>0</v>
      </c>
      <c r="K65" s="7"/>
      <c r="L65" s="9">
        <f t="shared" si="23"/>
        <v>0</v>
      </c>
      <c r="M65" s="8"/>
      <c r="N65" s="9">
        <f t="shared" si="24"/>
        <v>0</v>
      </c>
      <c r="O65" s="7"/>
      <c r="P65" s="9">
        <f t="shared" si="25"/>
        <v>0</v>
      </c>
      <c r="Q65" s="8"/>
      <c r="R65" s="9">
        <f t="shared" si="26"/>
        <v>0</v>
      </c>
      <c r="S65" s="7"/>
      <c r="T65" s="9">
        <f t="shared" si="27"/>
        <v>0</v>
      </c>
      <c r="U65" s="8"/>
      <c r="V65" s="9">
        <f t="shared" si="28"/>
        <v>0</v>
      </c>
      <c r="W65" s="7"/>
      <c r="X65" s="9">
        <f t="shared" si="29"/>
        <v>0</v>
      </c>
      <c r="Y65" s="8"/>
      <c r="Z65" s="9">
        <f t="shared" si="30"/>
        <v>0</v>
      </c>
      <c r="AA65" s="7"/>
      <c r="AB65" s="9">
        <f t="shared" si="31"/>
        <v>0</v>
      </c>
      <c r="AC65" s="8"/>
      <c r="AD65" s="9">
        <f t="shared" si="32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 t="s">
        <v>330</v>
      </c>
      <c r="F66" s="7">
        <f t="shared" si="20"/>
        <v>108</v>
      </c>
      <c r="G66" s="16">
        <v>0.81</v>
      </c>
      <c r="H66" s="9">
        <f t="shared" si="21"/>
        <v>108</v>
      </c>
      <c r="I66" s="8"/>
      <c r="J66" s="9">
        <f t="shared" si="22"/>
        <v>0</v>
      </c>
      <c r="K66" s="7"/>
      <c r="L66" s="9">
        <f t="shared" si="23"/>
        <v>0</v>
      </c>
      <c r="M66" s="8"/>
      <c r="N66" s="9">
        <f t="shared" si="24"/>
        <v>0</v>
      </c>
      <c r="O66" s="7"/>
      <c r="P66" s="9">
        <f t="shared" si="25"/>
        <v>0</v>
      </c>
      <c r="Q66" s="8"/>
      <c r="R66" s="9">
        <f t="shared" si="26"/>
        <v>0</v>
      </c>
      <c r="S66" s="7"/>
      <c r="T66" s="9">
        <f t="shared" si="27"/>
        <v>0</v>
      </c>
      <c r="U66" s="8"/>
      <c r="V66" s="9">
        <f t="shared" si="28"/>
        <v>0</v>
      </c>
      <c r="W66" s="7"/>
      <c r="X66" s="9">
        <f t="shared" si="29"/>
        <v>0</v>
      </c>
      <c r="Y66" s="8"/>
      <c r="Z66" s="9">
        <f t="shared" si="30"/>
        <v>0</v>
      </c>
      <c r="AA66" s="7"/>
      <c r="AB66" s="9">
        <f t="shared" si="31"/>
        <v>0</v>
      </c>
      <c r="AC66" s="8"/>
      <c r="AD66" s="9">
        <f t="shared" si="32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 t="s">
        <v>355</v>
      </c>
      <c r="F67" s="7">
        <f t="shared" si="20"/>
        <v>108</v>
      </c>
      <c r="G67" s="7"/>
      <c r="H67" s="9">
        <f t="shared" si="21"/>
        <v>0</v>
      </c>
      <c r="I67" s="8"/>
      <c r="J67" s="9">
        <f t="shared" si="22"/>
        <v>0</v>
      </c>
      <c r="K67" s="7"/>
      <c r="L67" s="9">
        <f t="shared" si="23"/>
        <v>0</v>
      </c>
      <c r="M67" s="8"/>
      <c r="N67" s="9">
        <f t="shared" si="24"/>
        <v>0</v>
      </c>
      <c r="O67" s="7"/>
      <c r="P67" s="9">
        <f t="shared" si="25"/>
        <v>0</v>
      </c>
      <c r="Q67" s="16">
        <v>0.86</v>
      </c>
      <c r="R67" s="9">
        <f t="shared" si="26"/>
        <v>108</v>
      </c>
      <c r="S67" s="7"/>
      <c r="T67" s="9">
        <f t="shared" si="27"/>
        <v>0</v>
      </c>
      <c r="U67" s="8"/>
      <c r="V67" s="9">
        <f t="shared" si="28"/>
        <v>0</v>
      </c>
      <c r="W67" s="7"/>
      <c r="X67" s="9">
        <f t="shared" si="29"/>
        <v>0</v>
      </c>
      <c r="Y67" s="8"/>
      <c r="Z67" s="9">
        <f t="shared" si="30"/>
        <v>0</v>
      </c>
      <c r="AA67" s="7"/>
      <c r="AB67" s="9">
        <f t="shared" si="31"/>
        <v>0</v>
      </c>
      <c r="AC67" s="8"/>
      <c r="AD67" s="9">
        <f t="shared" si="32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 t="s">
        <v>368</v>
      </c>
      <c r="F68" s="7">
        <f t="shared" ref="F68:F76" si="37">SUM(H68,J68,L68,N68,P68,R68,T68,V68,X68,Z68,AB68,AD68,AF68,AH68,AJ68,AL68,AN68,AP68,AR68)</f>
        <v>108</v>
      </c>
      <c r="G68" s="16">
        <v>0.85</v>
      </c>
      <c r="H68" s="9">
        <f t="shared" ref="H68:H76" si="38">IF(G68="", 0, IF(G68&lt;0.1, -100, IF(G68&lt;0.1, 0, 100 + INT(MIN(G68, 8) * 10))))</f>
        <v>108</v>
      </c>
      <c r="I68" s="8"/>
      <c r="J68" s="9">
        <f t="shared" ref="J68:J76" si="39">IF(I68="", 0, IF(I68&lt;0.1, -100, IF(I68&lt;0.1, 0, 100 + INT(MIN(I68, 8) * 10))))</f>
        <v>0</v>
      </c>
      <c r="K68" s="7"/>
      <c r="L68" s="9">
        <f t="shared" ref="L68:L76" si="40">IF(K68="", 0, IF(K68&lt;0.4, -100, IF(K68&lt;0.5, 0, 100 + INT(MIN(K68, 8) * 10))))</f>
        <v>0</v>
      </c>
      <c r="M68" s="8"/>
      <c r="N68" s="9">
        <f t="shared" ref="N68:N76" si="41">IF(M68="", 0, IF(M68&lt;0.1, -100, IF(M68&lt;0.1, 0, 100 + INT(MIN(M68, 8) * 10))))</f>
        <v>0</v>
      </c>
      <c r="O68" s="7"/>
      <c r="P68" s="9">
        <f t="shared" ref="P68:P76" si="42">IF(O68="", 0, IF(O68&lt;0.4, -100, IF(O68&lt;0.5, 0, 100 + INT(MIN(O68, 8) * 10))))</f>
        <v>0</v>
      </c>
      <c r="Q68" s="8"/>
      <c r="R68" s="9">
        <f t="shared" ref="R68:R76" si="43">IF(Q68="", 0, IF(Q68&lt;0.1, -100, IF(Q68&lt;0.1, 0, 100 + INT(MIN(Q68, 8) * 10))))</f>
        <v>0</v>
      </c>
      <c r="S68" s="7"/>
      <c r="T68" s="9">
        <f t="shared" ref="T68:T76" si="44">IF(S68="", 0, IF(S68&lt;0.4, -100, IF(S68&lt;0.5, 0, 100 + INT(MIN(S68, 8) * 10))))</f>
        <v>0</v>
      </c>
      <c r="U68" s="8"/>
      <c r="V68" s="9">
        <f t="shared" ref="V68:V76" si="45">IF(U68="", 0, IF(U68&lt;0.1, -100, IF(U68&lt;0.1, 0, 100 + INT(MIN(U68, 8) * 10))))</f>
        <v>0</v>
      </c>
      <c r="W68" s="7"/>
      <c r="X68" s="9">
        <f t="shared" ref="X68:X76" si="46">IF(W68="", 0, IF(W68&lt;0.4, -100, IF(W68&lt;0.5, 0, 100 + INT(MIN(W68, 8) * 10))))</f>
        <v>0</v>
      </c>
      <c r="Y68" s="8"/>
      <c r="Z68" s="9">
        <f t="shared" ref="Z68:Z76" si="47">IF(Y68="", 0, IF(Y68&lt;0.4, -100, IF(Y68&lt;0.5, 0, 100 + INT(MIN(Y68, 8) * 10))))</f>
        <v>0</v>
      </c>
      <c r="AA68" s="7"/>
      <c r="AB68" s="9">
        <f t="shared" ref="AB68:AB76" si="48">IF(AA68="", 0, IF(AA68&lt;0.4, -100, IF(AA68&lt;0.5, 0, 100 + INT(MIN(AA68, 8) * 10))))</f>
        <v>0</v>
      </c>
      <c r="AC68" s="8"/>
      <c r="AD68" s="9">
        <f t="shared" ref="AD68:AD76" si="49">IF(AC68="", 0, IF(AC68&lt;0.1, -100, IF(AC68&lt;0.1, 0, 100 + INT(MIN(AC68, 8) * 10))))</f>
        <v>0</v>
      </c>
      <c r="AE68" s="7"/>
      <c r="AF68" s="9">
        <f t="shared" ref="AF68:AF76" si="50">IF(AE68="", 0, IF(AE68&lt;0.4, -100, IF(AE68&lt;0.5, 0, 100 + INT(MIN(AE68, 8) * 10))))</f>
        <v>0</v>
      </c>
      <c r="AG68" s="8"/>
      <c r="AH68" s="9">
        <f t="shared" ref="AH68:AH76" si="51">IF(AG68="", 0, IF(AG68&lt;0.1, -100, IF(AG68&lt;0.1, 0, 100 + INT(MIN(AG68, 8) * 10))))</f>
        <v>0</v>
      </c>
      <c r="AI68" s="7"/>
      <c r="AJ68" s="9">
        <f t="shared" ref="AJ68:AJ76" si="52">IF(AI68="", 0, IF(AI68&lt;0.4, -100, IF(AI68&lt;0.5, 0, 100 + INT(MIN(AI68, 8) * 10))))</f>
        <v>0</v>
      </c>
      <c r="AK68" s="8"/>
      <c r="AL68" s="9">
        <f t="shared" ref="AL68:AL76" si="53">IF(AK68="", 0, IF(AK68&lt;0.1, -100, IF(AK68&lt;0.1, 0, 100 + INT(MIN(AK68, 8) * 10))))</f>
        <v>0</v>
      </c>
    </row>
    <row r="69" spans="5:38" ht="15.75" x14ac:dyDescent="0.25">
      <c r="E69" s="5" t="s">
        <v>327</v>
      </c>
      <c r="F69" s="7">
        <f t="shared" si="37"/>
        <v>107</v>
      </c>
      <c r="G69" s="8"/>
      <c r="H69" s="9">
        <f t="shared" si="38"/>
        <v>0</v>
      </c>
      <c r="I69" s="8"/>
      <c r="J69" s="9">
        <f t="shared" si="39"/>
        <v>0</v>
      </c>
      <c r="K69" s="7"/>
      <c r="L69" s="9">
        <f t="shared" si="40"/>
        <v>0</v>
      </c>
      <c r="M69" s="8"/>
      <c r="N69" s="9">
        <f t="shared" si="41"/>
        <v>0</v>
      </c>
      <c r="O69" s="7"/>
      <c r="P69" s="9">
        <f t="shared" si="42"/>
        <v>0</v>
      </c>
      <c r="Q69" s="16">
        <v>0.79</v>
      </c>
      <c r="R69" s="9">
        <f t="shared" si="43"/>
        <v>107</v>
      </c>
      <c r="S69" s="7"/>
      <c r="T69" s="9">
        <f t="shared" si="44"/>
        <v>0</v>
      </c>
      <c r="U69" s="8"/>
      <c r="V69" s="9">
        <f t="shared" si="45"/>
        <v>0</v>
      </c>
      <c r="W69" s="7"/>
      <c r="X69" s="9">
        <f t="shared" si="46"/>
        <v>0</v>
      </c>
      <c r="Y69" s="8"/>
      <c r="Z69" s="9">
        <f t="shared" si="47"/>
        <v>0</v>
      </c>
      <c r="AA69" s="7"/>
      <c r="AB69" s="9">
        <f t="shared" si="48"/>
        <v>0</v>
      </c>
      <c r="AC69" s="8"/>
      <c r="AD69" s="9">
        <f t="shared" si="49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 t="s">
        <v>320</v>
      </c>
      <c r="F70" s="7">
        <f t="shared" si="37"/>
        <v>106</v>
      </c>
      <c r="G70" s="29">
        <v>0.6</v>
      </c>
      <c r="H70" s="9">
        <f t="shared" si="38"/>
        <v>106</v>
      </c>
      <c r="I70" s="8"/>
      <c r="J70" s="9">
        <f t="shared" si="39"/>
        <v>0</v>
      </c>
      <c r="K70" s="7"/>
      <c r="L70" s="9">
        <f t="shared" si="40"/>
        <v>0</v>
      </c>
      <c r="M70" s="8"/>
      <c r="N70" s="9">
        <f t="shared" si="41"/>
        <v>0</v>
      </c>
      <c r="O70" s="7"/>
      <c r="P70" s="9">
        <f t="shared" si="42"/>
        <v>0</v>
      </c>
      <c r="Q70" s="8"/>
      <c r="R70" s="9">
        <f t="shared" si="43"/>
        <v>0</v>
      </c>
      <c r="S70" s="7"/>
      <c r="T70" s="9">
        <f t="shared" si="44"/>
        <v>0</v>
      </c>
      <c r="U70" s="8"/>
      <c r="V70" s="9">
        <f t="shared" si="45"/>
        <v>0</v>
      </c>
      <c r="W70" s="7"/>
      <c r="X70" s="9">
        <f t="shared" si="46"/>
        <v>0</v>
      </c>
      <c r="Y70" s="8"/>
      <c r="Z70" s="9">
        <f t="shared" si="47"/>
        <v>0</v>
      </c>
      <c r="AA70" s="7"/>
      <c r="AB70" s="9">
        <f t="shared" si="48"/>
        <v>0</v>
      </c>
      <c r="AC70" s="8"/>
      <c r="AD70" s="9">
        <f t="shared" si="49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 t="s">
        <v>328</v>
      </c>
      <c r="F71" s="7">
        <f t="shared" si="37"/>
        <v>106</v>
      </c>
      <c r="G71" s="8"/>
      <c r="H71" s="9">
        <f t="shared" si="38"/>
        <v>0</v>
      </c>
      <c r="I71" s="8"/>
      <c r="J71" s="9">
        <f t="shared" si="39"/>
        <v>0</v>
      </c>
      <c r="K71" s="7"/>
      <c r="L71" s="9">
        <f t="shared" si="40"/>
        <v>0</v>
      </c>
      <c r="M71" s="8"/>
      <c r="N71" s="9">
        <f t="shared" si="41"/>
        <v>0</v>
      </c>
      <c r="O71" s="7"/>
      <c r="P71" s="9">
        <f t="shared" si="42"/>
        <v>0</v>
      </c>
      <c r="Q71" s="16">
        <v>0.62</v>
      </c>
      <c r="R71" s="9">
        <f t="shared" si="43"/>
        <v>106</v>
      </c>
      <c r="S71" s="7"/>
      <c r="T71" s="9">
        <f t="shared" si="44"/>
        <v>0</v>
      </c>
      <c r="U71" s="8"/>
      <c r="V71" s="9">
        <f t="shared" si="45"/>
        <v>0</v>
      </c>
      <c r="W71" s="7"/>
      <c r="X71" s="9">
        <f t="shared" si="46"/>
        <v>0</v>
      </c>
      <c r="Y71" s="8"/>
      <c r="Z71" s="9">
        <f t="shared" si="47"/>
        <v>0</v>
      </c>
      <c r="AA71" s="7"/>
      <c r="AB71" s="9">
        <f t="shared" si="48"/>
        <v>0</v>
      </c>
      <c r="AC71" s="8"/>
      <c r="AD71" s="9">
        <f t="shared" si="49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 t="s">
        <v>356</v>
      </c>
      <c r="F72" s="7">
        <f t="shared" si="37"/>
        <v>106</v>
      </c>
      <c r="G72" s="7"/>
      <c r="H72" s="9">
        <f t="shared" si="38"/>
        <v>0</v>
      </c>
      <c r="I72" s="8"/>
      <c r="J72" s="9">
        <f t="shared" si="39"/>
        <v>0</v>
      </c>
      <c r="K72" s="7"/>
      <c r="L72" s="9">
        <f t="shared" si="40"/>
        <v>0</v>
      </c>
      <c r="M72" s="8"/>
      <c r="N72" s="9">
        <f t="shared" si="41"/>
        <v>0</v>
      </c>
      <c r="O72" s="7"/>
      <c r="P72" s="9">
        <f t="shared" si="42"/>
        <v>0</v>
      </c>
      <c r="Q72" s="16">
        <v>0.65</v>
      </c>
      <c r="R72" s="9">
        <f t="shared" si="43"/>
        <v>106</v>
      </c>
      <c r="S72" s="7"/>
      <c r="T72" s="9">
        <f t="shared" si="44"/>
        <v>0</v>
      </c>
      <c r="U72" s="8"/>
      <c r="V72" s="9">
        <f t="shared" si="45"/>
        <v>0</v>
      </c>
      <c r="W72" s="7"/>
      <c r="X72" s="9">
        <f t="shared" si="46"/>
        <v>0</v>
      </c>
      <c r="Y72" s="8"/>
      <c r="Z72" s="9">
        <f t="shared" si="47"/>
        <v>0</v>
      </c>
      <c r="AA72" s="7"/>
      <c r="AB72" s="9">
        <f t="shared" si="48"/>
        <v>0</v>
      </c>
      <c r="AC72" s="8"/>
      <c r="AD72" s="9">
        <f t="shared" si="49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 t="s">
        <v>358</v>
      </c>
      <c r="F73" s="7">
        <f t="shared" si="37"/>
        <v>106</v>
      </c>
      <c r="G73" s="16">
        <v>0.68</v>
      </c>
      <c r="H73" s="9">
        <f t="shared" si="38"/>
        <v>106</v>
      </c>
      <c r="I73" s="8"/>
      <c r="J73" s="9">
        <f t="shared" si="39"/>
        <v>0</v>
      </c>
      <c r="K73" s="7"/>
      <c r="L73" s="9">
        <f t="shared" si="40"/>
        <v>0</v>
      </c>
      <c r="M73" s="8"/>
      <c r="N73" s="9">
        <f t="shared" si="41"/>
        <v>0</v>
      </c>
      <c r="O73" s="7"/>
      <c r="P73" s="9">
        <f t="shared" si="42"/>
        <v>0</v>
      </c>
      <c r="Q73" s="8"/>
      <c r="R73" s="9">
        <f t="shared" si="43"/>
        <v>0</v>
      </c>
      <c r="S73" s="7"/>
      <c r="T73" s="9">
        <f t="shared" si="44"/>
        <v>0</v>
      </c>
      <c r="U73" s="8"/>
      <c r="V73" s="9">
        <f t="shared" si="45"/>
        <v>0</v>
      </c>
      <c r="W73" s="7"/>
      <c r="X73" s="9">
        <f t="shared" si="46"/>
        <v>0</v>
      </c>
      <c r="Y73" s="8"/>
      <c r="Z73" s="9">
        <f t="shared" si="47"/>
        <v>0</v>
      </c>
      <c r="AA73" s="7"/>
      <c r="AB73" s="9">
        <f t="shared" si="48"/>
        <v>0</v>
      </c>
      <c r="AC73" s="8"/>
      <c r="AD73" s="9">
        <f t="shared" si="49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 t="s">
        <v>361</v>
      </c>
      <c r="F74" s="7">
        <f t="shared" si="37"/>
        <v>106</v>
      </c>
      <c r="G74" s="16">
        <v>0.68</v>
      </c>
      <c r="H74" s="9">
        <f t="shared" si="38"/>
        <v>106</v>
      </c>
      <c r="I74" s="8"/>
      <c r="J74" s="9">
        <f t="shared" si="39"/>
        <v>0</v>
      </c>
      <c r="K74" s="7"/>
      <c r="L74" s="9">
        <f t="shared" si="40"/>
        <v>0</v>
      </c>
      <c r="M74" s="7"/>
      <c r="N74" s="9">
        <f t="shared" si="41"/>
        <v>0</v>
      </c>
      <c r="O74" s="7"/>
      <c r="P74" s="9">
        <f t="shared" si="42"/>
        <v>0</v>
      </c>
      <c r="Q74" s="8"/>
      <c r="R74" s="9">
        <f t="shared" si="43"/>
        <v>0</v>
      </c>
      <c r="S74" s="7"/>
      <c r="T74" s="9">
        <f t="shared" si="44"/>
        <v>0</v>
      </c>
      <c r="U74" s="8"/>
      <c r="V74" s="9">
        <f t="shared" si="45"/>
        <v>0</v>
      </c>
      <c r="W74" s="7"/>
      <c r="X74" s="9">
        <f t="shared" si="46"/>
        <v>0</v>
      </c>
      <c r="Y74" s="8"/>
      <c r="Z74" s="9">
        <f t="shared" si="47"/>
        <v>0</v>
      </c>
      <c r="AA74" s="7"/>
      <c r="AB74" s="9">
        <f t="shared" si="48"/>
        <v>0</v>
      </c>
      <c r="AC74" s="8"/>
      <c r="AD74" s="9">
        <f t="shared" si="49"/>
        <v>0</v>
      </c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 t="s">
        <v>190</v>
      </c>
      <c r="F75" s="7">
        <f t="shared" si="37"/>
        <v>105</v>
      </c>
      <c r="G75" s="8"/>
      <c r="H75" s="9">
        <f t="shared" si="38"/>
        <v>0</v>
      </c>
      <c r="I75" s="8"/>
      <c r="J75" s="9">
        <f t="shared" si="39"/>
        <v>0</v>
      </c>
      <c r="K75" s="7"/>
      <c r="L75" s="9">
        <f t="shared" si="40"/>
        <v>0</v>
      </c>
      <c r="M75" s="8"/>
      <c r="N75" s="9">
        <f t="shared" si="41"/>
        <v>0</v>
      </c>
      <c r="O75" s="7"/>
      <c r="P75" s="9">
        <f t="shared" si="42"/>
        <v>0</v>
      </c>
      <c r="Q75" s="8"/>
      <c r="R75" s="9">
        <f t="shared" si="43"/>
        <v>0</v>
      </c>
      <c r="S75" s="7"/>
      <c r="T75" s="9">
        <f t="shared" si="44"/>
        <v>0</v>
      </c>
      <c r="U75" s="8"/>
      <c r="V75" s="9">
        <f t="shared" si="45"/>
        <v>0</v>
      </c>
      <c r="W75" s="7"/>
      <c r="X75" s="9">
        <f t="shared" si="46"/>
        <v>0</v>
      </c>
      <c r="Y75" s="8"/>
      <c r="Z75" s="9">
        <f t="shared" si="47"/>
        <v>0</v>
      </c>
      <c r="AA75" s="7"/>
      <c r="AB75" s="9">
        <f t="shared" si="48"/>
        <v>0</v>
      </c>
      <c r="AC75" s="8"/>
      <c r="AD75" s="9">
        <f t="shared" si="49"/>
        <v>0</v>
      </c>
      <c r="AE75" s="7"/>
      <c r="AF75" s="9">
        <f t="shared" si="50"/>
        <v>0</v>
      </c>
      <c r="AG75" s="16">
        <v>0.56000000000000005</v>
      </c>
      <c r="AH75" s="9">
        <f t="shared" si="51"/>
        <v>105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 t="s">
        <v>357</v>
      </c>
      <c r="F76" s="7">
        <f t="shared" si="37"/>
        <v>105</v>
      </c>
      <c r="G76" s="7"/>
      <c r="H76" s="9">
        <f t="shared" si="38"/>
        <v>0</v>
      </c>
      <c r="I76" s="8"/>
      <c r="J76" s="9">
        <f t="shared" si="39"/>
        <v>0</v>
      </c>
      <c r="K76" s="7"/>
      <c r="L76" s="9">
        <f t="shared" si="40"/>
        <v>0</v>
      </c>
      <c r="M76" s="8"/>
      <c r="N76" s="9">
        <f t="shared" si="41"/>
        <v>0</v>
      </c>
      <c r="O76" s="7"/>
      <c r="P76" s="9">
        <f t="shared" si="42"/>
        <v>0</v>
      </c>
      <c r="Q76" s="16">
        <v>0.59</v>
      </c>
      <c r="R76" s="9">
        <f t="shared" si="43"/>
        <v>105</v>
      </c>
      <c r="S76" s="7"/>
      <c r="T76" s="9">
        <f t="shared" si="44"/>
        <v>0</v>
      </c>
      <c r="U76" s="8"/>
      <c r="V76" s="9">
        <f t="shared" si="45"/>
        <v>0</v>
      </c>
      <c r="W76" s="7"/>
      <c r="X76" s="9">
        <f t="shared" si="46"/>
        <v>0</v>
      </c>
      <c r="Y76" s="8"/>
      <c r="Z76" s="9">
        <f t="shared" si="47"/>
        <v>0</v>
      </c>
      <c r="AA76" s="7"/>
      <c r="AB76" s="9">
        <f t="shared" si="48"/>
        <v>0</v>
      </c>
      <c r="AC76" s="8"/>
      <c r="AD76" s="9">
        <f t="shared" si="49"/>
        <v>0</v>
      </c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ref="F77:F80" si="54">SUM(H77,J77,L77,N77,P77,R77,T77,V77,X77,Z77,AB77,AD77,AF77,AH77,AJ77,AL77,AN77,AP77,AR77)</f>
        <v>0</v>
      </c>
      <c r="G77" s="8"/>
      <c r="H77" s="9">
        <f t="shared" ref="H77:H80" si="55">IF(G77="", 0, IF(G77&lt;0.1, -100, IF(G77&lt;0.1, 0, 100 + INT(MIN(G77, 8) * 10))))</f>
        <v>0</v>
      </c>
      <c r="I77" s="8"/>
      <c r="J77" s="9">
        <f t="shared" ref="J77:J80" si="56">IF(I77="", 0, IF(I77&lt;0.1, -100, IF(I77&lt;0.1, 0, 100 + INT(MIN(I77, 8) * 10))))</f>
        <v>0</v>
      </c>
      <c r="K77" s="7"/>
      <c r="L77" s="9">
        <f t="shared" ref="L77:L80" si="57">IF(K77="", 0, IF(K77&lt;0.4, -100, IF(K77&lt;0.5, 0, 100 + INT(MIN(K77, 8) * 10))))</f>
        <v>0</v>
      </c>
      <c r="M77" s="8"/>
      <c r="N77" s="9">
        <f t="shared" ref="N77:N80" si="58">IF(M77="", 0, IF(M77&lt;0.1, -100, IF(M77&lt;0.1, 0, 100 + INT(MIN(M77, 8) * 10))))</f>
        <v>0</v>
      </c>
      <c r="O77" s="7"/>
      <c r="P77" s="9">
        <f t="shared" ref="P77:P80" si="59">IF(O77="", 0, IF(O77&lt;0.4, -100, IF(O77&lt;0.5, 0, 100 + INT(MIN(O77, 8) * 10))))</f>
        <v>0</v>
      </c>
      <c r="Q77" s="8"/>
      <c r="R77" s="9">
        <f t="shared" ref="R77:R80" si="60">IF(Q77="", 0, IF(Q77&lt;0.1, -100, IF(Q77&lt;0.1, 0, 100 + INT(MIN(Q77, 8) * 10))))</f>
        <v>0</v>
      </c>
      <c r="S77" s="7"/>
      <c r="T77" s="9">
        <f t="shared" ref="T77:T80" si="61">IF(S77="", 0, IF(S77&lt;0.4, -100, IF(S77&lt;0.5, 0, 100 + INT(MIN(S77, 8) * 10))))</f>
        <v>0</v>
      </c>
      <c r="U77" s="8"/>
      <c r="V77" s="9">
        <f t="shared" ref="V77:V80" si="62">IF(U77="", 0, IF(U77&lt;0.1, -100, IF(U77&lt;0.1, 0, 100 + INT(MIN(U77, 8) * 10))))</f>
        <v>0</v>
      </c>
      <c r="W77" s="7"/>
      <c r="X77" s="9">
        <f t="shared" ref="X77:X80" si="63">IF(W77="", 0, IF(W77&lt;0.4, -100, IF(W77&lt;0.5, 0, 100 + INT(MIN(W77, 8) * 10))))</f>
        <v>0</v>
      </c>
      <c r="Y77" s="8"/>
      <c r="Z77" s="9">
        <f t="shared" ref="Z77:Z80" si="64">IF(Y77="", 0, IF(Y77&lt;0.4, -100, IF(Y77&lt;0.5, 0, 100 + INT(MIN(Y77, 8) * 10))))</f>
        <v>0</v>
      </c>
      <c r="AA77" s="7"/>
      <c r="AB77" s="9">
        <f t="shared" ref="AB77:AB80" si="65">IF(AA77="", 0, IF(AA77&lt;0.4, -100, IF(AA77&lt;0.5, 0, 100 + INT(MIN(AA77, 8) * 10))))</f>
        <v>0</v>
      </c>
      <c r="AC77" s="8"/>
      <c r="AD77" s="9">
        <f t="shared" ref="AD77:AD80" si="66">IF(AC77="", 0, IF(AC77&lt;0.1, -100, IF(AC77&lt;0.1, 0, 100 + INT(MIN(AC77, 8) * 10))))</f>
        <v>0</v>
      </c>
      <c r="AE77" s="7"/>
      <c r="AF77" s="9">
        <f t="shared" ref="AF77:AF80" si="67">IF(AE77="", 0, IF(AE77&lt;0.4, -100, IF(AE77&lt;0.5, 0, 100 + INT(MIN(AE77, 8) * 10))))</f>
        <v>0</v>
      </c>
      <c r="AG77" s="8"/>
      <c r="AH77" s="9">
        <f t="shared" ref="AH77:AH80" si="68">IF(AG77="", 0, IF(AG77&lt;0.1, -100, IF(AG77&lt;0.1, 0, 100 + INT(MIN(AG77, 8) * 10))))</f>
        <v>0</v>
      </c>
      <c r="AI77" s="7"/>
      <c r="AJ77" s="9">
        <f t="shared" ref="AJ77:AJ80" si="69">IF(AI77="", 0, IF(AI77&lt;0.4, -100, IF(AI77&lt;0.5, 0, 100 + INT(MIN(AI77, 8) * 10))))</f>
        <v>0</v>
      </c>
      <c r="AK77" s="8"/>
      <c r="AL77" s="9">
        <f t="shared" ref="AL77:AL80" si="70">IF(AK77="", 0, IF(AK77&lt;0.1, -100, IF(AK77&lt;0.1, 0, 100 + INT(MIN(AK77, 8) * 10))))</f>
        <v>0</v>
      </c>
    </row>
    <row r="78" spans="5:38" ht="15.75" x14ac:dyDescent="0.25">
      <c r="E78" s="5"/>
      <c r="F78" s="7">
        <f t="shared" si="54"/>
        <v>0</v>
      </c>
      <c r="G78" s="8"/>
      <c r="H78" s="9">
        <f t="shared" si="55"/>
        <v>0</v>
      </c>
      <c r="I78" s="8"/>
      <c r="J78" s="9">
        <f t="shared" si="56"/>
        <v>0</v>
      </c>
      <c r="K78" s="7"/>
      <c r="L78" s="9">
        <f t="shared" si="57"/>
        <v>0</v>
      </c>
      <c r="M78" s="8"/>
      <c r="N78" s="9">
        <f t="shared" si="58"/>
        <v>0</v>
      </c>
      <c r="O78" s="7"/>
      <c r="P78" s="9">
        <f t="shared" si="59"/>
        <v>0</v>
      </c>
      <c r="Q78" s="8"/>
      <c r="R78" s="9">
        <f t="shared" si="60"/>
        <v>0</v>
      </c>
      <c r="S78" s="7"/>
      <c r="T78" s="9">
        <f t="shared" si="61"/>
        <v>0</v>
      </c>
      <c r="U78" s="8"/>
      <c r="V78" s="9">
        <f t="shared" si="62"/>
        <v>0</v>
      </c>
      <c r="W78" s="7"/>
      <c r="X78" s="9">
        <f t="shared" si="63"/>
        <v>0</v>
      </c>
      <c r="Y78" s="8"/>
      <c r="Z78" s="9">
        <f t="shared" si="64"/>
        <v>0</v>
      </c>
      <c r="AA78" s="7"/>
      <c r="AB78" s="9">
        <f t="shared" si="65"/>
        <v>0</v>
      </c>
      <c r="AC78" s="8"/>
      <c r="AD78" s="9">
        <f t="shared" si="66"/>
        <v>0</v>
      </c>
      <c r="AE78" s="7"/>
      <c r="AF78" s="9">
        <f t="shared" si="67"/>
        <v>0</v>
      </c>
      <c r="AG78" s="8"/>
      <c r="AH78" s="9">
        <f t="shared" si="68"/>
        <v>0</v>
      </c>
      <c r="AI78" s="7"/>
      <c r="AJ78" s="9">
        <f t="shared" si="69"/>
        <v>0</v>
      </c>
      <c r="AK78" s="8"/>
      <c r="AL78" s="9">
        <f t="shared" si="70"/>
        <v>0</v>
      </c>
    </row>
    <row r="79" spans="5:38" ht="15.75" x14ac:dyDescent="0.25">
      <c r="E79" s="5"/>
      <c r="F79" s="7">
        <f t="shared" si="54"/>
        <v>0</v>
      </c>
      <c r="G79" s="8"/>
      <c r="H79" s="9">
        <f t="shared" si="55"/>
        <v>0</v>
      </c>
      <c r="I79" s="8"/>
      <c r="J79" s="9">
        <f t="shared" si="56"/>
        <v>0</v>
      </c>
      <c r="K79" s="7"/>
      <c r="L79" s="9">
        <f t="shared" si="57"/>
        <v>0</v>
      </c>
      <c r="M79" s="8"/>
      <c r="N79" s="9">
        <f t="shared" si="58"/>
        <v>0</v>
      </c>
      <c r="O79" s="7"/>
      <c r="P79" s="9">
        <f t="shared" si="59"/>
        <v>0</v>
      </c>
      <c r="Q79" s="8"/>
      <c r="R79" s="9">
        <f t="shared" si="60"/>
        <v>0</v>
      </c>
      <c r="S79" s="7"/>
      <c r="T79" s="9">
        <f t="shared" si="61"/>
        <v>0</v>
      </c>
      <c r="U79" s="8"/>
      <c r="V79" s="9">
        <f t="shared" si="62"/>
        <v>0</v>
      </c>
      <c r="W79" s="7"/>
      <c r="X79" s="9">
        <f t="shared" si="63"/>
        <v>0</v>
      </c>
      <c r="Y79" s="8"/>
      <c r="Z79" s="9">
        <f t="shared" si="64"/>
        <v>0</v>
      </c>
      <c r="AA79" s="7"/>
      <c r="AB79" s="9">
        <f t="shared" si="65"/>
        <v>0</v>
      </c>
      <c r="AC79" s="8"/>
      <c r="AD79" s="9">
        <f t="shared" si="66"/>
        <v>0</v>
      </c>
      <c r="AE79" s="7"/>
      <c r="AF79" s="9">
        <f t="shared" si="67"/>
        <v>0</v>
      </c>
      <c r="AG79" s="8"/>
      <c r="AH79" s="9">
        <f t="shared" si="68"/>
        <v>0</v>
      </c>
      <c r="AI79" s="7"/>
      <c r="AJ79" s="9">
        <f t="shared" si="69"/>
        <v>0</v>
      </c>
      <c r="AK79" s="8"/>
      <c r="AL79" s="9">
        <f t="shared" si="70"/>
        <v>0</v>
      </c>
    </row>
    <row r="80" spans="5:38" ht="15.75" x14ac:dyDescent="0.25">
      <c r="E80" s="5"/>
      <c r="F80" s="7">
        <f t="shared" si="54"/>
        <v>0</v>
      </c>
      <c r="G80" s="8"/>
      <c r="H80" s="9">
        <f t="shared" si="55"/>
        <v>0</v>
      </c>
      <c r="I80" s="8"/>
      <c r="J80" s="9">
        <f t="shared" si="56"/>
        <v>0</v>
      </c>
      <c r="K80" s="7"/>
      <c r="L80" s="9">
        <f t="shared" si="57"/>
        <v>0</v>
      </c>
      <c r="M80" s="8"/>
      <c r="N80" s="9">
        <f t="shared" si="58"/>
        <v>0</v>
      </c>
      <c r="O80" s="7"/>
      <c r="P80" s="9">
        <f t="shared" si="59"/>
        <v>0</v>
      </c>
      <c r="Q80" s="8"/>
      <c r="R80" s="9">
        <f t="shared" si="60"/>
        <v>0</v>
      </c>
      <c r="S80" s="7"/>
      <c r="T80" s="9">
        <f t="shared" si="61"/>
        <v>0</v>
      </c>
      <c r="U80" s="8"/>
      <c r="V80" s="9">
        <f t="shared" si="62"/>
        <v>0</v>
      </c>
      <c r="W80" s="7"/>
      <c r="X80" s="9">
        <f t="shared" si="63"/>
        <v>0</v>
      </c>
      <c r="Y80" s="8"/>
      <c r="Z80" s="9">
        <f t="shared" si="64"/>
        <v>0</v>
      </c>
      <c r="AA80" s="7"/>
      <c r="AB80" s="9">
        <f t="shared" si="65"/>
        <v>0</v>
      </c>
      <c r="AC80" s="8"/>
      <c r="AD80" s="9">
        <f t="shared" si="66"/>
        <v>0</v>
      </c>
      <c r="AE80" s="7"/>
      <c r="AF80" s="9">
        <f t="shared" si="67"/>
        <v>0</v>
      </c>
      <c r="AG80" s="8"/>
      <c r="AH80" s="9">
        <f t="shared" si="68"/>
        <v>0</v>
      </c>
      <c r="AI80" s="7"/>
      <c r="AJ80" s="9">
        <f t="shared" si="69"/>
        <v>0</v>
      </c>
      <c r="AK80" s="8"/>
      <c r="AL80" s="9">
        <f t="shared" si="70"/>
        <v>0</v>
      </c>
    </row>
  </sheetData>
  <sortState xmlns:xlrd2="http://schemas.microsoft.com/office/spreadsheetml/2017/richdata2" ref="E4:AL76">
    <sortCondition descending="1" ref="F4:F76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AG6" sqref="AG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6</v>
      </c>
      <c r="AD2" s="32"/>
      <c r="AE2" s="32"/>
      <c r="AF2" s="7"/>
      <c r="AG2" s="32" t="s">
        <v>15</v>
      </c>
      <c r="AH2" s="32"/>
      <c r="AI2" s="32"/>
      <c r="AJ2" s="7"/>
      <c r="AK2" s="32"/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295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442</v>
      </c>
      <c r="F5" s="7">
        <f>SUM(H5,J5,L5,N5,P5,R5,T5,V5,X5,Z5,AB5,AD5,AF5,AH5,AJ5,AL5,AN5,AP5,AR5)</f>
        <v>112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>
        <v>1.26</v>
      </c>
      <c r="AH5" s="9">
        <f>IF(AG5="", 0, IF(AG5&lt;0.1, -100, IF(AG5&lt;0.1, 0, 100 + INT(MIN(AG5, 8) * 10))))</f>
        <v>112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1" activePane="bottomLeft" state="frozen"/>
      <selection pane="bottomLeft" activeCell="I44" sqref="I4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76</v>
      </c>
      <c r="C4" t="s">
        <v>70</v>
      </c>
      <c r="D4" t="s">
        <v>77</v>
      </c>
      <c r="E4" s="18">
        <v>55.6</v>
      </c>
      <c r="F4">
        <v>24</v>
      </c>
      <c r="G4" t="s">
        <v>78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126</v>
      </c>
      <c r="C5" t="s">
        <v>70</v>
      </c>
      <c r="D5" t="s">
        <v>127</v>
      </c>
      <c r="E5" s="18">
        <v>129.80000000000001</v>
      </c>
      <c r="F5">
        <v>36</v>
      </c>
      <c r="G5" t="s">
        <v>128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126</v>
      </c>
      <c r="C6" t="s">
        <v>70</v>
      </c>
      <c r="D6" t="s">
        <v>208</v>
      </c>
      <c r="E6">
        <v>50.6</v>
      </c>
      <c r="F6">
        <v>36</v>
      </c>
      <c r="G6" t="s">
        <v>128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237</v>
      </c>
      <c r="C7" t="s">
        <v>70</v>
      </c>
      <c r="D7" t="s">
        <v>208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243</v>
      </c>
      <c r="C8" t="s">
        <v>70</v>
      </c>
      <c r="D8" t="s">
        <v>244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243</v>
      </c>
      <c r="C9" t="s">
        <v>70</v>
      </c>
      <c r="D9" t="s">
        <v>208</v>
      </c>
      <c r="E9">
        <v>13.2</v>
      </c>
      <c r="F9">
        <v>37</v>
      </c>
      <c r="G9" t="s">
        <v>245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177</v>
      </c>
      <c r="C10" t="s">
        <v>70</v>
      </c>
      <c r="D10" t="s">
        <v>208</v>
      </c>
      <c r="E10">
        <v>17.600000000000001</v>
      </c>
      <c r="F10">
        <v>37</v>
      </c>
      <c r="G10" t="s">
        <v>288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177</v>
      </c>
      <c r="C11" t="s">
        <v>70</v>
      </c>
      <c r="D11" t="s">
        <v>208</v>
      </c>
      <c r="E11">
        <v>16.2</v>
      </c>
      <c r="F11">
        <v>37</v>
      </c>
      <c r="G11" t="s">
        <v>288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286</v>
      </c>
      <c r="C12" t="s">
        <v>70</v>
      </c>
      <c r="D12" t="s">
        <v>208</v>
      </c>
      <c r="E12">
        <v>39.200000000000003</v>
      </c>
      <c r="F12">
        <v>37</v>
      </c>
      <c r="G12" t="s">
        <v>287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305</v>
      </c>
      <c r="C13" t="s">
        <v>299</v>
      </c>
      <c r="D13" t="s">
        <v>208</v>
      </c>
      <c r="E13">
        <v>70.2</v>
      </c>
      <c r="F13">
        <v>24</v>
      </c>
      <c r="G13" t="s">
        <v>306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293</v>
      </c>
      <c r="C14" t="s">
        <v>70</v>
      </c>
      <c r="D14" t="s">
        <v>208</v>
      </c>
      <c r="E14">
        <v>32.409999999999997</v>
      </c>
      <c r="F14">
        <v>37</v>
      </c>
      <c r="G14" t="s">
        <v>294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296</v>
      </c>
      <c r="C15" t="s">
        <v>70</v>
      </c>
      <c r="D15" t="s">
        <v>208</v>
      </c>
      <c r="E15">
        <v>38.6</v>
      </c>
      <c r="F15">
        <v>37</v>
      </c>
      <c r="G15" t="s">
        <v>297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298</v>
      </c>
      <c r="C16" t="s">
        <v>299</v>
      </c>
      <c r="D16" t="s">
        <v>208</v>
      </c>
      <c r="E16">
        <v>24</v>
      </c>
      <c r="F16">
        <v>37</v>
      </c>
      <c r="G16" t="s">
        <v>297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378</v>
      </c>
      <c r="C17" t="s">
        <v>70</v>
      </c>
      <c r="D17" t="s">
        <v>208</v>
      </c>
      <c r="E17">
        <v>31.6</v>
      </c>
      <c r="F17">
        <v>37</v>
      </c>
      <c r="G17" t="s">
        <v>379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376</v>
      </c>
      <c r="C18" t="s">
        <v>70</v>
      </c>
      <c r="D18" t="s">
        <v>208</v>
      </c>
      <c r="E18">
        <v>20.6</v>
      </c>
      <c r="F18">
        <v>37</v>
      </c>
      <c r="G18" t="s">
        <v>377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385</v>
      </c>
      <c r="B19" t="s">
        <v>389</v>
      </c>
      <c r="C19" t="s">
        <v>70</v>
      </c>
      <c r="D19" t="s">
        <v>208</v>
      </c>
      <c r="E19">
        <v>21</v>
      </c>
      <c r="F19">
        <v>37</v>
      </c>
      <c r="G19" t="s">
        <v>287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385</v>
      </c>
      <c r="B20" t="s">
        <v>389</v>
      </c>
      <c r="C20" t="s">
        <v>70</v>
      </c>
      <c r="D20" t="s">
        <v>208</v>
      </c>
      <c r="E20">
        <v>18.2</v>
      </c>
      <c r="F20">
        <v>37</v>
      </c>
      <c r="G20" t="s">
        <v>287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385</v>
      </c>
      <c r="B21" t="s">
        <v>390</v>
      </c>
      <c r="C21" t="s">
        <v>70</v>
      </c>
      <c r="D21" t="s">
        <v>208</v>
      </c>
      <c r="E21">
        <v>22</v>
      </c>
      <c r="F21">
        <v>37</v>
      </c>
      <c r="G21" t="s">
        <v>287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385</v>
      </c>
      <c r="B22" t="s">
        <v>273</v>
      </c>
      <c r="C22" t="s">
        <v>70</v>
      </c>
      <c r="D22" t="s">
        <v>208</v>
      </c>
      <c r="E22">
        <v>19</v>
      </c>
      <c r="F22">
        <v>37</v>
      </c>
      <c r="G22" t="s">
        <v>394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385</v>
      </c>
      <c r="B23" t="s">
        <v>391</v>
      </c>
      <c r="C23" t="s">
        <v>70</v>
      </c>
      <c r="D23" t="s">
        <v>208</v>
      </c>
      <c r="E23">
        <v>17.600000000000001</v>
      </c>
      <c r="F23">
        <v>37</v>
      </c>
      <c r="G23" t="s">
        <v>395</v>
      </c>
      <c r="H23">
        <v>0</v>
      </c>
      <c r="I23">
        <v>0</v>
      </c>
      <c r="J23" s="19"/>
    </row>
    <row r="24" spans="1:10" x14ac:dyDescent="0.25">
      <c r="A24" s="17" t="s">
        <v>385</v>
      </c>
      <c r="B24" t="s">
        <v>200</v>
      </c>
      <c r="C24" t="s">
        <v>70</v>
      </c>
      <c r="D24" t="s">
        <v>208</v>
      </c>
      <c r="E24">
        <v>16.8</v>
      </c>
      <c r="F24">
        <v>37</v>
      </c>
      <c r="G24" t="s">
        <v>396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385</v>
      </c>
      <c r="B25" t="s">
        <v>392</v>
      </c>
      <c r="C25" t="s">
        <v>70</v>
      </c>
      <c r="D25" t="s">
        <v>208</v>
      </c>
      <c r="E25" t="s">
        <v>393</v>
      </c>
      <c r="F25">
        <v>37</v>
      </c>
      <c r="G25" t="s">
        <v>395</v>
      </c>
      <c r="H25">
        <v>0</v>
      </c>
      <c r="I25">
        <v>0</v>
      </c>
      <c r="J25" s="19"/>
    </row>
    <row r="26" spans="1:10" x14ac:dyDescent="0.25">
      <c r="A26" s="17" t="s">
        <v>385</v>
      </c>
      <c r="B26" t="s">
        <v>389</v>
      </c>
      <c r="C26" t="s">
        <v>70</v>
      </c>
      <c r="D26" t="s">
        <v>62</v>
      </c>
      <c r="E26" t="s">
        <v>24</v>
      </c>
      <c r="G26" t="s">
        <v>287</v>
      </c>
      <c r="H26">
        <v>200</v>
      </c>
      <c r="I26">
        <v>200</v>
      </c>
      <c r="J26" s="19"/>
    </row>
    <row r="27" spans="1:10" x14ac:dyDescent="0.25">
      <c r="A27" s="17" t="s">
        <v>385</v>
      </c>
      <c r="B27" t="s">
        <v>272</v>
      </c>
      <c r="C27" t="s">
        <v>70</v>
      </c>
      <c r="D27" t="s">
        <v>64</v>
      </c>
      <c r="E27">
        <v>7.2</v>
      </c>
      <c r="F27">
        <v>37</v>
      </c>
      <c r="G27" t="s">
        <v>399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385</v>
      </c>
      <c r="B28" t="s">
        <v>400</v>
      </c>
      <c r="C28" t="s">
        <v>299</v>
      </c>
      <c r="D28" t="s">
        <v>64</v>
      </c>
      <c r="E28">
        <v>5.4</v>
      </c>
      <c r="J28" s="19"/>
    </row>
    <row r="29" spans="1:10" x14ac:dyDescent="0.25">
      <c r="A29" s="17" t="s">
        <v>385</v>
      </c>
      <c r="B29" t="s">
        <v>401</v>
      </c>
      <c r="C29" t="s">
        <v>299</v>
      </c>
      <c r="D29" t="s">
        <v>208</v>
      </c>
      <c r="E29">
        <v>20.399999999999999</v>
      </c>
      <c r="J29" s="19"/>
    </row>
    <row r="30" spans="1:10" x14ac:dyDescent="0.25">
      <c r="A30" s="17" t="s">
        <v>385</v>
      </c>
      <c r="B30" t="s">
        <v>437</v>
      </c>
      <c r="C30" t="s">
        <v>299</v>
      </c>
      <c r="D30" t="s">
        <v>208</v>
      </c>
      <c r="E30">
        <v>19.399999999999999</v>
      </c>
      <c r="J30" s="19"/>
    </row>
    <row r="31" spans="1:10" x14ac:dyDescent="0.25">
      <c r="A31" s="17" t="s">
        <v>385</v>
      </c>
      <c r="B31" t="s">
        <v>403</v>
      </c>
      <c r="C31" t="s">
        <v>299</v>
      </c>
      <c r="D31" t="s">
        <v>208</v>
      </c>
      <c r="E31">
        <v>16.600000000000001</v>
      </c>
      <c r="J31" s="19"/>
    </row>
    <row r="32" spans="1:10" x14ac:dyDescent="0.25">
      <c r="A32" s="17" t="s">
        <v>385</v>
      </c>
      <c r="B32" s="17" t="s">
        <v>404</v>
      </c>
      <c r="C32" t="s">
        <v>299</v>
      </c>
      <c r="D32" t="s">
        <v>208</v>
      </c>
      <c r="E32">
        <v>22.2</v>
      </c>
      <c r="J32" s="19"/>
    </row>
    <row r="33" spans="1:10" x14ac:dyDescent="0.25">
      <c r="A33" s="17" t="s">
        <v>385</v>
      </c>
      <c r="B33" t="s">
        <v>405</v>
      </c>
      <c r="C33" t="s">
        <v>299</v>
      </c>
      <c r="D33" t="s">
        <v>64</v>
      </c>
      <c r="E33">
        <v>8.1999999999999993</v>
      </c>
      <c r="J33" s="19"/>
    </row>
    <row r="34" spans="1:10" x14ac:dyDescent="0.25">
      <c r="A34" s="17" t="s">
        <v>385</v>
      </c>
      <c r="B34" t="s">
        <v>406</v>
      </c>
      <c r="C34" t="s">
        <v>299</v>
      </c>
      <c r="D34" t="s">
        <v>208</v>
      </c>
      <c r="E34">
        <v>21.2</v>
      </c>
      <c r="J34" s="19"/>
    </row>
    <row r="35" spans="1:10" x14ac:dyDescent="0.25">
      <c r="A35" s="17">
        <v>46033</v>
      </c>
      <c r="B35" t="s">
        <v>412</v>
      </c>
      <c r="C35" t="s">
        <v>70</v>
      </c>
      <c r="D35" t="s">
        <v>244</v>
      </c>
      <c r="E35" t="s">
        <v>24</v>
      </c>
      <c r="G35" t="s">
        <v>297</v>
      </c>
      <c r="H35">
        <v>200</v>
      </c>
      <c r="I35">
        <v>200</v>
      </c>
      <c r="J35" s="19"/>
    </row>
    <row r="36" spans="1:10" x14ac:dyDescent="0.25">
      <c r="A36" s="17">
        <v>46060</v>
      </c>
      <c r="B36" t="s">
        <v>412</v>
      </c>
      <c r="C36" t="s">
        <v>70</v>
      </c>
      <c r="D36" t="s">
        <v>244</v>
      </c>
      <c r="E36" s="19" t="s">
        <v>24</v>
      </c>
      <c r="G36" t="s">
        <v>297</v>
      </c>
      <c r="H36">
        <v>200</v>
      </c>
      <c r="I36">
        <v>200</v>
      </c>
      <c r="J36" s="19"/>
    </row>
    <row r="37" spans="1:10" x14ac:dyDescent="0.25">
      <c r="A37" s="17">
        <v>46074</v>
      </c>
      <c r="B37" t="s">
        <v>435</v>
      </c>
      <c r="C37" t="s">
        <v>70</v>
      </c>
      <c r="D37" t="s">
        <v>208</v>
      </c>
      <c r="E37">
        <v>22.4</v>
      </c>
      <c r="F37">
        <v>37</v>
      </c>
      <c r="G37" t="s">
        <v>297</v>
      </c>
      <c r="H37">
        <v>22.4</v>
      </c>
      <c r="I37">
        <v>22.4</v>
      </c>
      <c r="J37" s="19">
        <f t="shared" ref="J37:J42" si="4">E37*100/F37</f>
        <v>60.54054054054054</v>
      </c>
    </row>
    <row r="38" spans="1:10" x14ac:dyDescent="0.25">
      <c r="A38" s="17">
        <v>46074</v>
      </c>
      <c r="B38" t="s">
        <v>436</v>
      </c>
      <c r="D38" t="s">
        <v>208</v>
      </c>
      <c r="E38" s="19">
        <v>23.4</v>
      </c>
      <c r="F38">
        <v>24</v>
      </c>
      <c r="G38" t="s">
        <v>438</v>
      </c>
      <c r="J38" s="19"/>
    </row>
    <row r="39" spans="1:10" x14ac:dyDescent="0.25">
      <c r="A39" s="17">
        <v>46074</v>
      </c>
      <c r="B39" t="s">
        <v>427</v>
      </c>
      <c r="C39" t="s">
        <v>70</v>
      </c>
      <c r="D39" t="s">
        <v>208</v>
      </c>
      <c r="E39" s="19">
        <v>21.4</v>
      </c>
      <c r="F39">
        <v>37</v>
      </c>
      <c r="G39" t="s">
        <v>439</v>
      </c>
      <c r="H39">
        <v>21.4</v>
      </c>
      <c r="I39">
        <v>21.4</v>
      </c>
      <c r="J39" s="19">
        <f t="shared" si="4"/>
        <v>57.837837837837839</v>
      </c>
    </row>
    <row r="40" spans="1:10" x14ac:dyDescent="0.25">
      <c r="A40" s="17">
        <v>46075</v>
      </c>
      <c r="B40" t="s">
        <v>440</v>
      </c>
      <c r="D40" t="s">
        <v>208</v>
      </c>
      <c r="E40" s="19">
        <v>23.4</v>
      </c>
      <c r="F40">
        <v>37</v>
      </c>
      <c r="G40" t="s">
        <v>441</v>
      </c>
      <c r="J40" s="19"/>
    </row>
    <row r="41" spans="1:10" x14ac:dyDescent="0.25">
      <c r="A41" s="17">
        <v>46075</v>
      </c>
      <c r="B41" t="s">
        <v>434</v>
      </c>
      <c r="C41" t="s">
        <v>70</v>
      </c>
      <c r="D41" t="s">
        <v>208</v>
      </c>
      <c r="E41" s="19">
        <v>19.399999999999999</v>
      </c>
      <c r="F41">
        <v>37</v>
      </c>
      <c r="G41" t="s">
        <v>441</v>
      </c>
      <c r="H41">
        <v>19.399999999999999</v>
      </c>
      <c r="I41">
        <v>19.399999999999999</v>
      </c>
      <c r="J41" s="19">
        <f t="shared" si="4"/>
        <v>52.432432432432428</v>
      </c>
    </row>
    <row r="42" spans="1:10" x14ac:dyDescent="0.25">
      <c r="A42" s="17">
        <v>46094</v>
      </c>
      <c r="B42" t="s">
        <v>445</v>
      </c>
      <c r="C42" t="s">
        <v>70</v>
      </c>
      <c r="D42" t="s">
        <v>244</v>
      </c>
      <c r="E42" s="19">
        <v>92.6</v>
      </c>
      <c r="F42">
        <v>24</v>
      </c>
      <c r="G42" t="s">
        <v>446</v>
      </c>
      <c r="H42">
        <v>92.6</v>
      </c>
      <c r="I42">
        <v>92.6</v>
      </c>
      <c r="J42" s="19">
        <f t="shared" si="4"/>
        <v>385.83333333333331</v>
      </c>
    </row>
    <row r="43" spans="1:10" x14ac:dyDescent="0.25">
      <c r="A43" s="17">
        <v>46094</v>
      </c>
      <c r="B43" t="s">
        <v>214</v>
      </c>
      <c r="C43" t="s">
        <v>70</v>
      </c>
      <c r="D43" t="s">
        <v>244</v>
      </c>
      <c r="E43" s="19">
        <v>79.2</v>
      </c>
      <c r="F43">
        <v>24</v>
      </c>
      <c r="G43" t="s">
        <v>446</v>
      </c>
      <c r="H43">
        <v>0</v>
      </c>
      <c r="I43">
        <v>0</v>
      </c>
      <c r="J43" s="19">
        <v>0</v>
      </c>
    </row>
    <row r="44" spans="1:10" x14ac:dyDescent="0.25">
      <c r="A44" s="17">
        <v>46094</v>
      </c>
      <c r="B44" t="s">
        <v>447</v>
      </c>
      <c r="C44" t="s">
        <v>70</v>
      </c>
      <c r="D44" t="s">
        <v>62</v>
      </c>
      <c r="E44" s="19" t="s">
        <v>24</v>
      </c>
      <c r="H44">
        <v>200</v>
      </c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2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401</v>
      </c>
      <c r="B5" s="19"/>
    </row>
    <row r="6" spans="1:2" x14ac:dyDescent="0.25">
      <c r="A6" s="22" t="s">
        <v>293</v>
      </c>
      <c r="B6" s="19">
        <v>87.594594594594582</v>
      </c>
    </row>
    <row r="7" spans="1:2" x14ac:dyDescent="0.25">
      <c r="A7" s="22" t="s">
        <v>76</v>
      </c>
      <c r="B7" s="19">
        <v>231.66666666666666</v>
      </c>
    </row>
    <row r="8" spans="1:2" x14ac:dyDescent="0.25">
      <c r="A8" s="22" t="s">
        <v>376</v>
      </c>
      <c r="B8" s="19">
        <v>55.675675675675677</v>
      </c>
    </row>
    <row r="9" spans="1:2" x14ac:dyDescent="0.25">
      <c r="A9" s="22" t="s">
        <v>126</v>
      </c>
      <c r="B9" s="19">
        <v>360.5555555555556</v>
      </c>
    </row>
    <row r="10" spans="1:2" x14ac:dyDescent="0.25">
      <c r="A10" s="22" t="s">
        <v>237</v>
      </c>
      <c r="B10" s="19">
        <v>93.333333333333329</v>
      </c>
    </row>
    <row r="11" spans="1:2" x14ac:dyDescent="0.25">
      <c r="A11" s="22" t="s">
        <v>243</v>
      </c>
      <c r="B11" s="19">
        <v>35.675675675675677</v>
      </c>
    </row>
    <row r="12" spans="1:2" x14ac:dyDescent="0.25">
      <c r="A12" s="22" t="s">
        <v>177</v>
      </c>
      <c r="B12" s="19">
        <v>0</v>
      </c>
    </row>
    <row r="13" spans="1:2" x14ac:dyDescent="0.25">
      <c r="A13" s="22" t="s">
        <v>286</v>
      </c>
      <c r="B13" s="19">
        <v>0</v>
      </c>
    </row>
    <row r="14" spans="1:2" x14ac:dyDescent="0.25">
      <c r="A14" s="22" t="s">
        <v>296</v>
      </c>
      <c r="B14" s="19">
        <v>104.32432432432432</v>
      </c>
    </row>
    <row r="15" spans="1:2" x14ac:dyDescent="0.25">
      <c r="A15" s="22" t="s">
        <v>298</v>
      </c>
      <c r="B15" s="19">
        <v>64.86486486486487</v>
      </c>
    </row>
    <row r="16" spans="1:2" x14ac:dyDescent="0.25">
      <c r="A16" s="22" t="s">
        <v>305</v>
      </c>
      <c r="B16" s="19">
        <v>0</v>
      </c>
    </row>
    <row r="17" spans="1:2" x14ac:dyDescent="0.25">
      <c r="A17" s="22" t="s">
        <v>378</v>
      </c>
      <c r="B17" s="19">
        <v>85.405405405405403</v>
      </c>
    </row>
    <row r="18" spans="1:2" x14ac:dyDescent="0.25">
      <c r="A18" s="22" t="s">
        <v>389</v>
      </c>
      <c r="B18" s="19">
        <v>105.94594594594594</v>
      </c>
    </row>
    <row r="19" spans="1:2" x14ac:dyDescent="0.25">
      <c r="A19" s="22" t="s">
        <v>390</v>
      </c>
      <c r="B19" s="19">
        <v>59.45945945945946</v>
      </c>
    </row>
    <row r="20" spans="1:2" x14ac:dyDescent="0.25">
      <c r="A20" s="22" t="s">
        <v>273</v>
      </c>
      <c r="B20" s="19">
        <v>51.351351351351354</v>
      </c>
    </row>
    <row r="21" spans="1:2" x14ac:dyDescent="0.25">
      <c r="A21" s="22" t="s">
        <v>391</v>
      </c>
      <c r="B21" s="19"/>
    </row>
    <row r="22" spans="1:2" x14ac:dyDescent="0.25">
      <c r="A22" s="22" t="s">
        <v>200</v>
      </c>
      <c r="B22" s="19">
        <v>45.405405405405403</v>
      </c>
    </row>
    <row r="23" spans="1:2" x14ac:dyDescent="0.25">
      <c r="A23" s="22" t="s">
        <v>392</v>
      </c>
      <c r="B23" s="19"/>
    </row>
    <row r="24" spans="1:2" x14ac:dyDescent="0.25">
      <c r="A24" s="22" t="s">
        <v>272</v>
      </c>
      <c r="B24" s="19">
        <v>19.45945945945946</v>
      </c>
    </row>
    <row r="25" spans="1:2" x14ac:dyDescent="0.25">
      <c r="A25" s="22" t="s">
        <v>400</v>
      </c>
      <c r="B25" s="19"/>
    </row>
    <row r="26" spans="1:2" x14ac:dyDescent="0.25">
      <c r="A26" s="22" t="s">
        <v>402</v>
      </c>
      <c r="B26" s="19"/>
    </row>
    <row r="27" spans="1:2" x14ac:dyDescent="0.25">
      <c r="A27" s="22" t="s">
        <v>403</v>
      </c>
      <c r="B27" s="19"/>
    </row>
    <row r="28" spans="1:2" x14ac:dyDescent="0.25">
      <c r="A28" s="22" t="s">
        <v>404</v>
      </c>
      <c r="B28" s="19"/>
    </row>
    <row r="29" spans="1:2" x14ac:dyDescent="0.25">
      <c r="A29" s="22" t="s">
        <v>405</v>
      </c>
      <c r="B29" s="19"/>
    </row>
    <row r="30" spans="1:2" x14ac:dyDescent="0.25">
      <c r="A30" s="22" t="s">
        <v>406</v>
      </c>
      <c r="B30" s="19"/>
    </row>
    <row r="31" spans="1:2" x14ac:dyDescent="0.25">
      <c r="A31" s="22" t="s">
        <v>412</v>
      </c>
      <c r="B31" s="19"/>
    </row>
    <row r="32" spans="1:2" x14ac:dyDescent="0.25">
      <c r="A32" s="22" t="s">
        <v>38</v>
      </c>
      <c r="B32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128</v>
      </c>
      <c r="B5">
        <v>50.6</v>
      </c>
      <c r="E5" s="22"/>
      <c r="F5" s="18"/>
    </row>
    <row r="6" spans="1:6" x14ac:dyDescent="0.25">
      <c r="A6" s="22" t="s">
        <v>294</v>
      </c>
      <c r="B6">
        <v>32.409999999999997</v>
      </c>
      <c r="E6" s="22"/>
      <c r="F6" s="18"/>
    </row>
    <row r="7" spans="1:6" x14ac:dyDescent="0.25">
      <c r="A7" s="22" t="s">
        <v>394</v>
      </c>
      <c r="B7">
        <v>19</v>
      </c>
      <c r="E7" s="22"/>
    </row>
    <row r="8" spans="1:6" x14ac:dyDescent="0.25">
      <c r="A8" s="22" t="s">
        <v>377</v>
      </c>
      <c r="B8">
        <v>20.6</v>
      </c>
      <c r="E8" s="22"/>
    </row>
    <row r="9" spans="1:6" x14ac:dyDescent="0.25">
      <c r="A9" s="22" t="s">
        <v>297</v>
      </c>
      <c r="B9">
        <v>485</v>
      </c>
      <c r="E9" s="22"/>
    </row>
    <row r="10" spans="1:6" x14ac:dyDescent="0.25">
      <c r="A10" s="22" t="s">
        <v>379</v>
      </c>
      <c r="B10">
        <v>31.6</v>
      </c>
      <c r="E10" s="22"/>
    </row>
    <row r="11" spans="1:6" x14ac:dyDescent="0.25">
      <c r="A11" s="22" t="s">
        <v>78</v>
      </c>
      <c r="B11">
        <v>0</v>
      </c>
      <c r="E11" s="22"/>
    </row>
    <row r="12" spans="1:6" x14ac:dyDescent="0.25">
      <c r="A12" s="22" t="s">
        <v>245</v>
      </c>
      <c r="E12" s="22"/>
    </row>
    <row r="13" spans="1:6" x14ac:dyDescent="0.25">
      <c r="A13" s="22" t="s">
        <v>288</v>
      </c>
      <c r="B13">
        <v>0</v>
      </c>
      <c r="E13" s="22"/>
    </row>
    <row r="14" spans="1:6" x14ac:dyDescent="0.25">
      <c r="A14" s="22" t="s">
        <v>287</v>
      </c>
      <c r="B14">
        <v>261.2</v>
      </c>
      <c r="E14" s="22"/>
    </row>
    <row r="15" spans="1:6" x14ac:dyDescent="0.25">
      <c r="A15" s="22" t="s">
        <v>306</v>
      </c>
      <c r="B15">
        <v>0</v>
      </c>
      <c r="E15" s="22"/>
    </row>
    <row r="16" spans="1:6" x14ac:dyDescent="0.25">
      <c r="A16" s="22" t="s">
        <v>395</v>
      </c>
      <c r="B16">
        <v>0</v>
      </c>
      <c r="E16" s="22"/>
    </row>
    <row r="17" spans="1:5" x14ac:dyDescent="0.25">
      <c r="A17" s="22" t="s">
        <v>396</v>
      </c>
      <c r="B17">
        <v>16.8</v>
      </c>
      <c r="E17" s="22"/>
    </row>
    <row r="18" spans="1:5" x14ac:dyDescent="0.25">
      <c r="A18" s="22" t="s">
        <v>399</v>
      </c>
      <c r="B18">
        <v>7.2</v>
      </c>
      <c r="E18" s="22"/>
    </row>
    <row r="19" spans="1:5" x14ac:dyDescent="0.25">
      <c r="A19" s="22" t="s">
        <v>438</v>
      </c>
      <c r="E19" s="22"/>
    </row>
    <row r="20" spans="1:5" x14ac:dyDescent="0.25">
      <c r="A20" s="22" t="s">
        <v>439</v>
      </c>
      <c r="B20">
        <v>21.4</v>
      </c>
      <c r="E20" s="22"/>
    </row>
    <row r="21" spans="1:5" x14ac:dyDescent="0.25">
      <c r="A21" s="22" t="s">
        <v>441</v>
      </c>
      <c r="B21">
        <v>19.399999999999999</v>
      </c>
      <c r="E21" s="22"/>
    </row>
    <row r="22" spans="1:5" x14ac:dyDescent="0.25">
      <c r="A22" s="22" t="s">
        <v>446</v>
      </c>
      <c r="B22">
        <v>92.6</v>
      </c>
      <c r="E22" s="22"/>
    </row>
    <row r="23" spans="1:5" x14ac:dyDescent="0.25">
      <c r="A23" s="22" t="s">
        <v>38</v>
      </c>
      <c r="B23">
        <v>1057.81</v>
      </c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9"/>
  <sheetViews>
    <sheetView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407</v>
      </c>
    </row>
    <row r="4" spans="1:2" x14ac:dyDescent="0.25">
      <c r="A4" s="22" t="s">
        <v>37</v>
      </c>
    </row>
    <row r="5" spans="1:2" x14ac:dyDescent="0.25">
      <c r="A5" s="22" t="s">
        <v>437</v>
      </c>
    </row>
    <row r="6" spans="1:2" x14ac:dyDescent="0.25">
      <c r="A6" s="22" t="s">
        <v>401</v>
      </c>
    </row>
    <row r="7" spans="1:2" x14ac:dyDescent="0.25">
      <c r="A7" s="22" t="s">
        <v>293</v>
      </c>
      <c r="B7">
        <v>32.409999999999997</v>
      </c>
    </row>
    <row r="8" spans="1:2" x14ac:dyDescent="0.25">
      <c r="A8" s="22" t="s">
        <v>76</v>
      </c>
      <c r="B8">
        <v>55.6</v>
      </c>
    </row>
    <row r="9" spans="1:2" x14ac:dyDescent="0.25">
      <c r="A9" s="22" t="s">
        <v>436</v>
      </c>
    </row>
    <row r="10" spans="1:2" x14ac:dyDescent="0.25">
      <c r="A10" s="22" t="s">
        <v>435</v>
      </c>
      <c r="B10">
        <v>22.4</v>
      </c>
    </row>
    <row r="11" spans="1:2" x14ac:dyDescent="0.25">
      <c r="A11" s="22" t="s">
        <v>376</v>
      </c>
      <c r="B11">
        <v>20.6</v>
      </c>
    </row>
    <row r="12" spans="1:2" x14ac:dyDescent="0.25">
      <c r="A12" s="22" t="s">
        <v>126</v>
      </c>
      <c r="B12">
        <v>180.4</v>
      </c>
    </row>
    <row r="13" spans="1:2" x14ac:dyDescent="0.25">
      <c r="A13" s="22" t="s">
        <v>237</v>
      </c>
      <c r="B13">
        <v>33.6</v>
      </c>
    </row>
    <row r="14" spans="1:2" x14ac:dyDescent="0.25">
      <c r="A14" s="22" t="s">
        <v>243</v>
      </c>
      <c r="B14">
        <v>13.2</v>
      </c>
    </row>
    <row r="15" spans="1:2" x14ac:dyDescent="0.25">
      <c r="A15" s="22" t="s">
        <v>177</v>
      </c>
      <c r="B15">
        <v>0</v>
      </c>
    </row>
    <row r="16" spans="1:2" x14ac:dyDescent="0.25">
      <c r="A16" s="22" t="s">
        <v>286</v>
      </c>
      <c r="B16">
        <v>0</v>
      </c>
    </row>
    <row r="17" spans="1:2" x14ac:dyDescent="0.25">
      <c r="A17" s="22" t="s">
        <v>296</v>
      </c>
      <c r="B17">
        <v>38.6</v>
      </c>
    </row>
    <row r="18" spans="1:2" x14ac:dyDescent="0.25">
      <c r="A18" s="22" t="s">
        <v>298</v>
      </c>
      <c r="B18">
        <v>0</v>
      </c>
    </row>
    <row r="19" spans="1:2" x14ac:dyDescent="0.25">
      <c r="A19" s="22" t="s">
        <v>305</v>
      </c>
      <c r="B19">
        <v>0</v>
      </c>
    </row>
    <row r="20" spans="1:2" x14ac:dyDescent="0.25">
      <c r="A20" s="22" t="s">
        <v>378</v>
      </c>
      <c r="B20">
        <v>31.6</v>
      </c>
    </row>
    <row r="21" spans="1:2" x14ac:dyDescent="0.25">
      <c r="A21" s="22" t="s">
        <v>389</v>
      </c>
      <c r="B21">
        <v>221</v>
      </c>
    </row>
    <row r="22" spans="1:2" x14ac:dyDescent="0.25">
      <c r="A22" s="22" t="s">
        <v>390</v>
      </c>
      <c r="B22">
        <v>22</v>
      </c>
    </row>
    <row r="23" spans="1:2" x14ac:dyDescent="0.25">
      <c r="A23" s="22" t="s">
        <v>273</v>
      </c>
      <c r="B23">
        <v>19</v>
      </c>
    </row>
    <row r="24" spans="1:2" x14ac:dyDescent="0.25">
      <c r="A24" s="22" t="s">
        <v>391</v>
      </c>
      <c r="B24">
        <v>0</v>
      </c>
    </row>
    <row r="25" spans="1:2" x14ac:dyDescent="0.25">
      <c r="A25" s="22" t="s">
        <v>200</v>
      </c>
      <c r="B25">
        <v>16.8</v>
      </c>
    </row>
    <row r="26" spans="1:2" x14ac:dyDescent="0.25">
      <c r="A26" s="22" t="s">
        <v>392</v>
      </c>
      <c r="B26">
        <v>0</v>
      </c>
    </row>
    <row r="27" spans="1:2" x14ac:dyDescent="0.25">
      <c r="A27" s="22" t="s">
        <v>272</v>
      </c>
      <c r="B27">
        <v>7.2</v>
      </c>
    </row>
    <row r="28" spans="1:2" x14ac:dyDescent="0.25">
      <c r="A28" s="22" t="s">
        <v>400</v>
      </c>
    </row>
    <row r="29" spans="1:2" x14ac:dyDescent="0.25">
      <c r="A29" s="22" t="s">
        <v>403</v>
      </c>
    </row>
    <row r="30" spans="1:2" x14ac:dyDescent="0.25">
      <c r="A30" s="22" t="s">
        <v>404</v>
      </c>
    </row>
    <row r="31" spans="1:2" x14ac:dyDescent="0.25">
      <c r="A31" s="22" t="s">
        <v>405</v>
      </c>
    </row>
    <row r="32" spans="1:2" x14ac:dyDescent="0.25">
      <c r="A32" s="22" t="s">
        <v>406</v>
      </c>
    </row>
    <row r="33" spans="1:2" x14ac:dyDescent="0.25">
      <c r="A33" s="22" t="s">
        <v>412</v>
      </c>
      <c r="B33">
        <v>400</v>
      </c>
    </row>
    <row r="34" spans="1:2" x14ac:dyDescent="0.25">
      <c r="A34" s="22" t="s">
        <v>427</v>
      </c>
      <c r="B34">
        <v>21.4</v>
      </c>
    </row>
    <row r="35" spans="1:2" x14ac:dyDescent="0.25">
      <c r="A35" s="22" t="s">
        <v>440</v>
      </c>
    </row>
    <row r="36" spans="1:2" x14ac:dyDescent="0.25">
      <c r="A36" s="22" t="s">
        <v>434</v>
      </c>
      <c r="B36">
        <v>19.399999999999999</v>
      </c>
    </row>
    <row r="37" spans="1:2" x14ac:dyDescent="0.25">
      <c r="A37" s="22" t="s">
        <v>445</v>
      </c>
      <c r="B37">
        <v>92.6</v>
      </c>
    </row>
    <row r="38" spans="1:2" x14ac:dyDescent="0.25">
      <c r="A38" s="22" t="s">
        <v>214</v>
      </c>
      <c r="B38">
        <v>0</v>
      </c>
    </row>
    <row r="39" spans="1:2" x14ac:dyDescent="0.25">
      <c r="A39" s="22" t="s">
        <v>38</v>
      </c>
      <c r="B39">
        <v>1247.8100000000002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32" sqref="H32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 t="s">
        <v>297</v>
      </c>
      <c r="C4" s="6">
        <v>485</v>
      </c>
      <c r="E4" s="6">
        <v>1</v>
      </c>
      <c r="F4" s="34" t="s">
        <v>126</v>
      </c>
      <c r="G4" s="35"/>
      <c r="H4" s="6">
        <v>129.80000000000001</v>
      </c>
    </row>
    <row r="5" spans="1:8" x14ac:dyDescent="0.25">
      <c r="A5" s="6">
        <v>2</v>
      </c>
      <c r="B5" s="23" t="s">
        <v>287</v>
      </c>
      <c r="C5" s="6">
        <v>261.2</v>
      </c>
      <c r="E5" s="6">
        <v>2</v>
      </c>
      <c r="F5" s="34" t="s">
        <v>76</v>
      </c>
      <c r="G5" s="35"/>
      <c r="H5" s="6">
        <v>55.6</v>
      </c>
    </row>
    <row r="6" spans="1:8" x14ac:dyDescent="0.25">
      <c r="A6" s="6">
        <v>3</v>
      </c>
      <c r="B6" s="23" t="s">
        <v>446</v>
      </c>
      <c r="C6" s="6">
        <v>92.6</v>
      </c>
      <c r="E6" s="6">
        <v>3</v>
      </c>
      <c r="F6" s="34" t="s">
        <v>126</v>
      </c>
      <c r="G6" s="35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4" t="s">
        <v>272</v>
      </c>
      <c r="G9" s="35"/>
      <c r="H9" s="6">
        <v>8.1999999999999993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412</v>
      </c>
      <c r="C12" s="6">
        <v>400</v>
      </c>
      <c r="E12" t="s">
        <v>53</v>
      </c>
    </row>
    <row r="13" spans="1:8" x14ac:dyDescent="0.25">
      <c r="A13" s="6">
        <v>2</v>
      </c>
      <c r="B13" s="6" t="s">
        <v>389</v>
      </c>
      <c r="C13" s="6">
        <v>221</v>
      </c>
      <c r="E13" t="s">
        <v>67</v>
      </c>
    </row>
    <row r="14" spans="1:8" x14ac:dyDescent="0.25">
      <c r="A14" s="6">
        <v>3</v>
      </c>
      <c r="B14" s="6" t="s">
        <v>447</v>
      </c>
      <c r="C14" s="6">
        <v>200</v>
      </c>
      <c r="E14" s="6">
        <v>1</v>
      </c>
      <c r="F14" s="34" t="s">
        <v>445</v>
      </c>
      <c r="G14" s="35"/>
      <c r="H14" s="25">
        <v>385.83</v>
      </c>
    </row>
    <row r="15" spans="1:8" x14ac:dyDescent="0.25">
      <c r="A15" s="6">
        <v>4</v>
      </c>
      <c r="B15" s="6" t="s">
        <v>126</v>
      </c>
      <c r="C15" s="6">
        <v>180.4</v>
      </c>
      <c r="E15" s="6">
        <v>2</v>
      </c>
      <c r="F15" s="34" t="s">
        <v>126</v>
      </c>
      <c r="G15" s="35"/>
      <c r="H15" s="25">
        <v>360.56</v>
      </c>
    </row>
    <row r="16" spans="1:8" x14ac:dyDescent="0.25">
      <c r="A16" s="6">
        <v>5</v>
      </c>
      <c r="B16" s="6" t="s">
        <v>76</v>
      </c>
      <c r="C16" s="6">
        <v>55.6</v>
      </c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4" t="s">
        <v>445</v>
      </c>
      <c r="G19" s="35"/>
      <c r="H19" s="6">
        <v>92.6</v>
      </c>
    </row>
    <row r="20" spans="1:8" x14ac:dyDescent="0.25">
      <c r="A20" s="6">
        <v>1</v>
      </c>
      <c r="B20" s="23" t="s">
        <v>297</v>
      </c>
      <c r="C20" s="6">
        <v>2</v>
      </c>
      <c r="E20" s="6">
        <v>2</v>
      </c>
      <c r="F20" s="34"/>
      <c r="G20" s="35"/>
      <c r="H20" s="6"/>
    </row>
    <row r="21" spans="1:8" x14ac:dyDescent="0.25">
      <c r="A21" s="6">
        <v>2</v>
      </c>
      <c r="B21" s="23" t="s">
        <v>287</v>
      </c>
      <c r="C21" s="6">
        <v>1</v>
      </c>
    </row>
    <row r="22" spans="1:8" x14ac:dyDescent="0.25">
      <c r="A22" s="6">
        <v>3</v>
      </c>
      <c r="B22" s="6" t="s">
        <v>446</v>
      </c>
      <c r="C22" s="6">
        <v>1</v>
      </c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4"/>
      <c r="G24" s="35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413</v>
      </c>
    </row>
    <row r="27" spans="1:8" x14ac:dyDescent="0.25">
      <c r="A27" s="6" t="s">
        <v>20</v>
      </c>
      <c r="B27" s="6" t="s">
        <v>287</v>
      </c>
      <c r="C27" s="6"/>
    </row>
    <row r="28" spans="1:8" x14ac:dyDescent="0.25">
      <c r="A28" s="6" t="s">
        <v>0</v>
      </c>
      <c r="B28" s="6" t="s">
        <v>389</v>
      </c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3</v>
      </c>
      <c r="G29" s="6">
        <v>2</v>
      </c>
      <c r="H29" s="6">
        <f>F29+G29</f>
        <v>5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301</v>
      </c>
      <c r="C31" s="6" t="s">
        <v>302</v>
      </c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2</v>
      </c>
      <c r="H32" s="6">
        <f t="shared" si="0"/>
        <v>2</v>
      </c>
    </row>
    <row r="33" spans="1:8" x14ac:dyDescent="0.25">
      <c r="A33" s="6">
        <v>3</v>
      </c>
      <c r="B33" s="6"/>
      <c r="C33" s="6"/>
      <c r="E33" s="6" t="s">
        <v>68</v>
      </c>
      <c r="F33" s="6">
        <v>29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71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150"/>
  <sheetViews>
    <sheetView topLeftCell="A127" workbookViewId="0">
      <selection activeCell="B151" sqref="B151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80</v>
      </c>
      <c r="C1" t="s">
        <v>81</v>
      </c>
      <c r="D1" t="s">
        <v>19</v>
      </c>
      <c r="E1" t="s">
        <v>79</v>
      </c>
      <c r="F1" t="s">
        <v>5</v>
      </c>
    </row>
    <row r="2" spans="1:6" x14ac:dyDescent="0.25">
      <c r="A2" s="17">
        <v>45839</v>
      </c>
      <c r="B2" t="s">
        <v>82</v>
      </c>
      <c r="C2" t="s">
        <v>83</v>
      </c>
      <c r="D2" t="s">
        <v>1</v>
      </c>
      <c r="E2" t="s">
        <v>84</v>
      </c>
      <c r="F2" t="s">
        <v>85</v>
      </c>
    </row>
    <row r="3" spans="1:6" x14ac:dyDescent="0.25">
      <c r="A3" s="17">
        <v>45844</v>
      </c>
      <c r="B3" t="s">
        <v>69</v>
      </c>
      <c r="C3" t="s">
        <v>86</v>
      </c>
      <c r="D3" t="s">
        <v>7</v>
      </c>
      <c r="E3" t="s">
        <v>87</v>
      </c>
      <c r="F3" t="s">
        <v>89</v>
      </c>
    </row>
    <row r="4" spans="1:6" x14ac:dyDescent="0.25">
      <c r="A4" s="17">
        <v>45853</v>
      </c>
      <c r="B4" t="s">
        <v>69</v>
      </c>
      <c r="C4" t="s">
        <v>86</v>
      </c>
      <c r="D4" t="s">
        <v>13</v>
      </c>
      <c r="E4" t="s">
        <v>88</v>
      </c>
      <c r="F4" t="s">
        <v>90</v>
      </c>
    </row>
    <row r="5" spans="1:6" x14ac:dyDescent="0.25">
      <c r="A5" s="17">
        <v>45858</v>
      </c>
      <c r="B5" t="s">
        <v>82</v>
      </c>
      <c r="C5" t="s">
        <v>83</v>
      </c>
      <c r="D5" t="s">
        <v>7</v>
      </c>
      <c r="E5" t="s">
        <v>92</v>
      </c>
      <c r="F5" t="s">
        <v>91</v>
      </c>
    </row>
    <row r="6" spans="1:6" x14ac:dyDescent="0.25">
      <c r="A6" s="17">
        <v>45859</v>
      </c>
      <c r="B6" t="s">
        <v>93</v>
      </c>
      <c r="C6" t="s">
        <v>86</v>
      </c>
      <c r="D6" t="s">
        <v>1</v>
      </c>
      <c r="E6" t="s">
        <v>94</v>
      </c>
      <c r="F6" t="s">
        <v>96</v>
      </c>
    </row>
    <row r="7" spans="1:6" x14ac:dyDescent="0.25">
      <c r="A7" s="17">
        <v>45859</v>
      </c>
      <c r="B7" t="s">
        <v>93</v>
      </c>
      <c r="C7" t="s">
        <v>86</v>
      </c>
      <c r="D7" t="s">
        <v>3</v>
      </c>
      <c r="E7" t="s">
        <v>95</v>
      </c>
      <c r="F7" t="s">
        <v>97</v>
      </c>
    </row>
    <row r="8" spans="1:6" x14ac:dyDescent="0.25">
      <c r="A8" s="17">
        <v>45862</v>
      </c>
      <c r="B8" t="s">
        <v>99</v>
      </c>
      <c r="C8" t="s">
        <v>86</v>
      </c>
      <c r="D8" t="s">
        <v>13</v>
      </c>
      <c r="E8" t="s">
        <v>100</v>
      </c>
      <c r="F8" t="s">
        <v>101</v>
      </c>
    </row>
    <row r="9" spans="1:6" x14ac:dyDescent="0.25">
      <c r="A9" s="17">
        <v>45862</v>
      </c>
      <c r="B9" t="s">
        <v>98</v>
      </c>
      <c r="C9" t="s">
        <v>86</v>
      </c>
      <c r="D9" t="s">
        <v>13</v>
      </c>
      <c r="E9" t="s">
        <v>102</v>
      </c>
      <c r="F9" t="s">
        <v>103</v>
      </c>
    </row>
    <row r="10" spans="1:6" x14ac:dyDescent="0.25">
      <c r="A10" s="17">
        <v>45869</v>
      </c>
      <c r="B10" t="s">
        <v>104</v>
      </c>
      <c r="C10" t="s">
        <v>86</v>
      </c>
      <c r="D10" t="s">
        <v>13</v>
      </c>
      <c r="E10" t="s">
        <v>106</v>
      </c>
      <c r="F10" t="s">
        <v>110</v>
      </c>
    </row>
    <row r="11" spans="1:6" x14ac:dyDescent="0.25">
      <c r="A11" s="17">
        <v>45869</v>
      </c>
      <c r="B11" t="s">
        <v>107</v>
      </c>
      <c r="C11" t="s">
        <v>83</v>
      </c>
      <c r="D11" t="s">
        <v>13</v>
      </c>
      <c r="E11" t="s">
        <v>108</v>
      </c>
      <c r="F11" t="s">
        <v>109</v>
      </c>
    </row>
    <row r="12" spans="1:6" x14ac:dyDescent="0.25">
      <c r="A12" s="17">
        <v>45883</v>
      </c>
      <c r="B12" t="s">
        <v>98</v>
      </c>
      <c r="C12" t="s">
        <v>86</v>
      </c>
      <c r="D12" t="s">
        <v>1</v>
      </c>
      <c r="E12" t="s">
        <v>111</v>
      </c>
      <c r="F12" t="s">
        <v>112</v>
      </c>
    </row>
    <row r="13" spans="1:6" x14ac:dyDescent="0.25">
      <c r="A13" s="17">
        <v>45883</v>
      </c>
      <c r="B13" t="s">
        <v>98</v>
      </c>
      <c r="C13" t="s">
        <v>86</v>
      </c>
      <c r="D13" t="s">
        <v>13</v>
      </c>
      <c r="E13" t="s">
        <v>92</v>
      </c>
      <c r="F13" t="s">
        <v>113</v>
      </c>
    </row>
    <row r="14" spans="1:6" x14ac:dyDescent="0.25">
      <c r="A14" s="17">
        <v>45887</v>
      </c>
      <c r="B14" t="s">
        <v>114</v>
      </c>
      <c r="C14" t="s">
        <v>86</v>
      </c>
      <c r="D14" t="s">
        <v>7</v>
      </c>
      <c r="E14" t="s">
        <v>115</v>
      </c>
      <c r="F14" t="s">
        <v>97</v>
      </c>
    </row>
    <row r="15" spans="1:6" x14ac:dyDescent="0.25">
      <c r="A15" s="17">
        <v>45893</v>
      </c>
      <c r="B15" t="s">
        <v>117</v>
      </c>
      <c r="C15" t="s">
        <v>86</v>
      </c>
      <c r="D15" t="s">
        <v>7</v>
      </c>
      <c r="E15" t="s">
        <v>95</v>
      </c>
      <c r="F15" t="s">
        <v>118</v>
      </c>
    </row>
    <row r="16" spans="1:6" x14ac:dyDescent="0.25">
      <c r="A16" s="17">
        <v>45904</v>
      </c>
      <c r="B16" t="s">
        <v>119</v>
      </c>
      <c r="D16" t="s">
        <v>120</v>
      </c>
      <c r="F16" t="s">
        <v>121</v>
      </c>
    </row>
    <row r="17" spans="1:6" x14ac:dyDescent="0.25">
      <c r="A17" s="17">
        <v>45909</v>
      </c>
      <c r="B17" t="s">
        <v>98</v>
      </c>
      <c r="C17" t="s">
        <v>86</v>
      </c>
      <c r="D17" t="s">
        <v>8</v>
      </c>
      <c r="E17" t="s">
        <v>122</v>
      </c>
      <c r="F17" t="s">
        <v>123</v>
      </c>
    </row>
    <row r="18" spans="1:6" x14ac:dyDescent="0.25">
      <c r="A18" s="17">
        <v>45913</v>
      </c>
      <c r="B18" t="s">
        <v>98</v>
      </c>
      <c r="C18" t="s">
        <v>86</v>
      </c>
      <c r="D18" t="s">
        <v>1</v>
      </c>
      <c r="E18" t="s">
        <v>124</v>
      </c>
      <c r="F18" t="s">
        <v>125</v>
      </c>
    </row>
    <row r="19" spans="1:6" x14ac:dyDescent="0.25">
      <c r="A19" s="17">
        <v>45927</v>
      </c>
      <c r="B19" t="s">
        <v>93</v>
      </c>
      <c r="C19" t="s">
        <v>86</v>
      </c>
      <c r="D19" t="s">
        <v>1</v>
      </c>
      <c r="E19" t="s">
        <v>131</v>
      </c>
      <c r="F19" t="s">
        <v>132</v>
      </c>
    </row>
    <row r="20" spans="1:6" x14ac:dyDescent="0.25">
      <c r="A20" s="17">
        <v>45927</v>
      </c>
      <c r="B20" t="s">
        <v>129</v>
      </c>
      <c r="C20" t="s">
        <v>133</v>
      </c>
      <c r="D20" t="s">
        <v>1</v>
      </c>
      <c r="E20" t="s">
        <v>134</v>
      </c>
      <c r="F20" t="s">
        <v>135</v>
      </c>
    </row>
    <row r="21" spans="1:6" x14ac:dyDescent="0.25">
      <c r="A21" s="17">
        <v>45927</v>
      </c>
      <c r="B21" t="s">
        <v>130</v>
      </c>
      <c r="C21" t="s">
        <v>86</v>
      </c>
      <c r="D21" t="s">
        <v>1</v>
      </c>
      <c r="E21" t="s">
        <v>136</v>
      </c>
      <c r="F21" t="s">
        <v>137</v>
      </c>
    </row>
    <row r="22" spans="1:6" x14ac:dyDescent="0.25">
      <c r="A22" s="17">
        <v>45927</v>
      </c>
      <c r="B22" t="s">
        <v>138</v>
      </c>
      <c r="C22" s="17" t="s">
        <v>86</v>
      </c>
      <c r="D22" t="s">
        <v>1</v>
      </c>
      <c r="E22" t="s">
        <v>139</v>
      </c>
      <c r="F22" t="s">
        <v>140</v>
      </c>
    </row>
    <row r="23" spans="1:6" x14ac:dyDescent="0.25">
      <c r="A23" s="17">
        <v>45933</v>
      </c>
      <c r="B23" t="s">
        <v>98</v>
      </c>
      <c r="C23" t="s">
        <v>86</v>
      </c>
      <c r="D23" t="s">
        <v>3</v>
      </c>
      <c r="E23" t="s">
        <v>141</v>
      </c>
      <c r="F23" t="s">
        <v>142</v>
      </c>
    </row>
    <row r="24" spans="1:6" x14ac:dyDescent="0.25">
      <c r="A24" s="17">
        <v>45933</v>
      </c>
      <c r="B24" t="s">
        <v>143</v>
      </c>
      <c r="C24" t="s">
        <v>83</v>
      </c>
      <c r="D24" t="s">
        <v>3</v>
      </c>
      <c r="E24" t="s">
        <v>147</v>
      </c>
      <c r="F24" t="s">
        <v>144</v>
      </c>
    </row>
    <row r="25" spans="1:6" x14ac:dyDescent="0.25">
      <c r="A25" s="17">
        <v>45933</v>
      </c>
      <c r="B25" t="s">
        <v>146</v>
      </c>
      <c r="C25" t="s">
        <v>86</v>
      </c>
      <c r="D25" t="s">
        <v>3</v>
      </c>
      <c r="E25" t="s">
        <v>148</v>
      </c>
      <c r="F25" t="s">
        <v>149</v>
      </c>
    </row>
    <row r="26" spans="1:6" x14ac:dyDescent="0.25">
      <c r="A26" s="17">
        <v>45933</v>
      </c>
      <c r="B26" t="s">
        <v>150</v>
      </c>
      <c r="C26" t="s">
        <v>86</v>
      </c>
      <c r="D26" t="s">
        <v>1</v>
      </c>
      <c r="E26" t="s">
        <v>157</v>
      </c>
      <c r="F26" t="s">
        <v>168</v>
      </c>
    </row>
    <row r="27" spans="1:6" x14ac:dyDescent="0.25">
      <c r="A27" s="17">
        <v>45933</v>
      </c>
      <c r="B27" t="s">
        <v>151</v>
      </c>
      <c r="C27" t="s">
        <v>86</v>
      </c>
      <c r="D27" t="s">
        <v>1</v>
      </c>
      <c r="E27" t="s">
        <v>158</v>
      </c>
      <c r="F27" t="s">
        <v>169</v>
      </c>
    </row>
    <row r="28" spans="1:6" x14ac:dyDescent="0.25">
      <c r="A28" s="17">
        <v>45933</v>
      </c>
      <c r="B28" t="s">
        <v>146</v>
      </c>
      <c r="C28" t="s">
        <v>86</v>
      </c>
      <c r="D28" t="s">
        <v>1</v>
      </c>
      <c r="E28" t="s">
        <v>159</v>
      </c>
      <c r="F28" t="s">
        <v>170</v>
      </c>
    </row>
    <row r="29" spans="1:6" x14ac:dyDescent="0.25">
      <c r="A29" s="17">
        <v>45933</v>
      </c>
      <c r="B29" t="s">
        <v>152</v>
      </c>
      <c r="C29" t="s">
        <v>86</v>
      </c>
      <c r="D29" t="s">
        <v>1</v>
      </c>
      <c r="E29" t="s">
        <v>160</v>
      </c>
      <c r="F29" t="s">
        <v>171</v>
      </c>
    </row>
    <row r="30" spans="1:6" x14ac:dyDescent="0.25">
      <c r="A30" s="17">
        <v>45933</v>
      </c>
      <c r="B30" t="s">
        <v>153</v>
      </c>
      <c r="C30" t="s">
        <v>86</v>
      </c>
      <c r="D30" t="s">
        <v>1</v>
      </c>
      <c r="E30" t="s">
        <v>161</v>
      </c>
      <c r="F30" t="s">
        <v>172</v>
      </c>
    </row>
    <row r="31" spans="1:6" x14ac:dyDescent="0.25">
      <c r="A31" s="17">
        <v>45933</v>
      </c>
      <c r="B31" t="s">
        <v>154</v>
      </c>
      <c r="C31" t="s">
        <v>86</v>
      </c>
      <c r="D31" t="s">
        <v>1</v>
      </c>
      <c r="E31" t="s">
        <v>162</v>
      </c>
      <c r="F31" t="s">
        <v>173</v>
      </c>
    </row>
    <row r="32" spans="1:6" x14ac:dyDescent="0.25">
      <c r="A32" s="17">
        <v>45933</v>
      </c>
      <c r="B32" t="s">
        <v>107</v>
      </c>
      <c r="C32" t="s">
        <v>83</v>
      </c>
      <c r="D32" t="s">
        <v>1</v>
      </c>
      <c r="E32" t="s">
        <v>163</v>
      </c>
      <c r="F32" t="s">
        <v>174</v>
      </c>
    </row>
    <row r="33" spans="1:6" x14ac:dyDescent="0.25">
      <c r="A33" s="17">
        <v>45933</v>
      </c>
      <c r="B33" t="s">
        <v>143</v>
      </c>
      <c r="C33" t="s">
        <v>83</v>
      </c>
      <c r="D33" t="s">
        <v>1</v>
      </c>
      <c r="E33" t="s">
        <v>164</v>
      </c>
      <c r="F33" t="s">
        <v>175</v>
      </c>
    </row>
    <row r="34" spans="1:6" x14ac:dyDescent="0.25">
      <c r="A34" s="17">
        <v>45933</v>
      </c>
      <c r="B34" t="s">
        <v>155</v>
      </c>
      <c r="C34" t="s">
        <v>83</v>
      </c>
      <c r="D34" t="s">
        <v>1</v>
      </c>
      <c r="E34" t="s">
        <v>165</v>
      </c>
      <c r="F34" t="s">
        <v>176</v>
      </c>
    </row>
    <row r="35" spans="1:6" x14ac:dyDescent="0.25">
      <c r="A35" s="17">
        <v>45933</v>
      </c>
      <c r="B35" t="s">
        <v>156</v>
      </c>
      <c r="C35" t="s">
        <v>83</v>
      </c>
      <c r="D35" t="s">
        <v>1</v>
      </c>
      <c r="E35" t="s">
        <v>166</v>
      </c>
      <c r="F35" t="s">
        <v>178</v>
      </c>
    </row>
    <row r="36" spans="1:6" x14ac:dyDescent="0.25">
      <c r="A36" s="17">
        <v>45933</v>
      </c>
      <c r="B36" t="s">
        <v>156</v>
      </c>
      <c r="C36" t="s">
        <v>83</v>
      </c>
      <c r="D36" t="s">
        <v>1</v>
      </c>
      <c r="E36" t="s">
        <v>158</v>
      </c>
      <c r="F36" t="s">
        <v>169</v>
      </c>
    </row>
    <row r="37" spans="1:6" x14ac:dyDescent="0.25">
      <c r="A37" s="17">
        <v>45933</v>
      </c>
      <c r="B37" t="s">
        <v>152</v>
      </c>
      <c r="C37" t="s">
        <v>86</v>
      </c>
      <c r="D37" t="s">
        <v>2</v>
      </c>
      <c r="E37" t="s">
        <v>167</v>
      </c>
      <c r="F37" t="s">
        <v>180</v>
      </c>
    </row>
    <row r="38" spans="1:6" x14ac:dyDescent="0.25">
      <c r="A38" s="17">
        <v>45934</v>
      </c>
      <c r="B38" t="s">
        <v>155</v>
      </c>
      <c r="C38" t="s">
        <v>83</v>
      </c>
      <c r="D38" t="s">
        <v>13</v>
      </c>
      <c r="E38" t="s">
        <v>181</v>
      </c>
      <c r="F38" t="s">
        <v>182</v>
      </c>
    </row>
    <row r="39" spans="1:6" x14ac:dyDescent="0.25">
      <c r="A39" s="17">
        <v>45934</v>
      </c>
      <c r="B39" t="s">
        <v>183</v>
      </c>
      <c r="C39" t="s">
        <v>86</v>
      </c>
      <c r="D39" t="s">
        <v>1</v>
      </c>
      <c r="E39" t="s">
        <v>184</v>
      </c>
      <c r="F39" t="s">
        <v>185</v>
      </c>
    </row>
    <row r="40" spans="1:6" x14ac:dyDescent="0.25">
      <c r="A40" s="17">
        <v>45934</v>
      </c>
      <c r="B40" t="s">
        <v>183</v>
      </c>
      <c r="C40" t="s">
        <v>86</v>
      </c>
      <c r="D40" t="s">
        <v>3</v>
      </c>
      <c r="E40" t="s">
        <v>186</v>
      </c>
      <c r="F40" t="s">
        <v>187</v>
      </c>
    </row>
    <row r="41" spans="1:6" x14ac:dyDescent="0.25">
      <c r="A41" s="17">
        <v>45935</v>
      </c>
      <c r="B41" t="s">
        <v>188</v>
      </c>
      <c r="C41" t="s">
        <v>83</v>
      </c>
      <c r="D41" t="s">
        <v>13</v>
      </c>
      <c r="E41" t="s">
        <v>122</v>
      </c>
      <c r="F41" t="s">
        <v>189</v>
      </c>
    </row>
    <row r="42" spans="1:6" x14ac:dyDescent="0.25">
      <c r="A42" s="17">
        <v>45936</v>
      </c>
      <c r="B42" t="s">
        <v>191</v>
      </c>
      <c r="C42" t="s">
        <v>86</v>
      </c>
      <c r="D42" t="s">
        <v>1</v>
      </c>
      <c r="E42" t="s">
        <v>192</v>
      </c>
      <c r="F42" t="s">
        <v>193</v>
      </c>
    </row>
    <row r="43" spans="1:6" x14ac:dyDescent="0.25">
      <c r="A43" s="17">
        <v>45936</v>
      </c>
      <c r="B43" t="s">
        <v>191</v>
      </c>
      <c r="C43" t="s">
        <v>86</v>
      </c>
      <c r="D43" t="s">
        <v>1</v>
      </c>
      <c r="E43" t="s">
        <v>194</v>
      </c>
      <c r="F43" t="s">
        <v>199</v>
      </c>
    </row>
    <row r="44" spans="1:6" x14ac:dyDescent="0.25">
      <c r="A44" s="17">
        <v>45936</v>
      </c>
      <c r="B44" t="s">
        <v>191</v>
      </c>
      <c r="C44" t="s">
        <v>86</v>
      </c>
      <c r="D44" t="s">
        <v>1</v>
      </c>
      <c r="E44" t="s">
        <v>195</v>
      </c>
      <c r="F44" t="s">
        <v>198</v>
      </c>
    </row>
    <row r="45" spans="1:6" x14ac:dyDescent="0.25">
      <c r="A45" s="17">
        <v>45936</v>
      </c>
      <c r="B45" t="s">
        <v>191</v>
      </c>
      <c r="C45" t="s">
        <v>86</v>
      </c>
      <c r="D45" t="s">
        <v>1</v>
      </c>
      <c r="E45" t="s">
        <v>196</v>
      </c>
      <c r="F45" t="s">
        <v>197</v>
      </c>
    </row>
    <row r="46" spans="1:6" x14ac:dyDescent="0.25">
      <c r="A46" s="17">
        <v>45940</v>
      </c>
      <c r="B46" t="s">
        <v>200</v>
      </c>
      <c r="C46" t="s">
        <v>86</v>
      </c>
      <c r="D46" t="s">
        <v>1</v>
      </c>
      <c r="E46" t="s">
        <v>201</v>
      </c>
      <c r="F46" t="s">
        <v>202</v>
      </c>
    </row>
    <row r="47" spans="1:6" x14ac:dyDescent="0.25">
      <c r="A47" s="17">
        <v>45940</v>
      </c>
      <c r="B47" t="s">
        <v>203</v>
      </c>
      <c r="C47" t="s">
        <v>83</v>
      </c>
      <c r="D47" t="s">
        <v>13</v>
      </c>
      <c r="E47" t="s">
        <v>204</v>
      </c>
      <c r="F47" t="s">
        <v>205</v>
      </c>
    </row>
    <row r="48" spans="1:6" x14ac:dyDescent="0.25">
      <c r="A48" s="17">
        <v>45940</v>
      </c>
      <c r="B48" t="s">
        <v>203</v>
      </c>
      <c r="C48" t="s">
        <v>83</v>
      </c>
      <c r="D48" t="s">
        <v>1</v>
      </c>
      <c r="E48" t="s">
        <v>141</v>
      </c>
      <c r="F48" t="s">
        <v>207</v>
      </c>
    </row>
    <row r="49" spans="1:6" x14ac:dyDescent="0.25">
      <c r="A49" s="17">
        <v>45947</v>
      </c>
      <c r="B49" t="s">
        <v>98</v>
      </c>
      <c r="C49" t="s">
        <v>86</v>
      </c>
      <c r="D49" t="s">
        <v>8</v>
      </c>
      <c r="E49" t="s">
        <v>162</v>
      </c>
      <c r="F49" t="s">
        <v>209</v>
      </c>
    </row>
    <row r="50" spans="1:6" x14ac:dyDescent="0.25">
      <c r="A50" s="17">
        <v>45947</v>
      </c>
      <c r="B50" t="s">
        <v>69</v>
      </c>
      <c r="C50" t="s">
        <v>86</v>
      </c>
      <c r="D50" t="s">
        <v>3</v>
      </c>
      <c r="E50" t="s">
        <v>147</v>
      </c>
      <c r="F50" t="s">
        <v>144</v>
      </c>
    </row>
    <row r="51" spans="1:6" x14ac:dyDescent="0.25">
      <c r="A51" s="17">
        <v>45949</v>
      </c>
      <c r="B51" t="s">
        <v>210</v>
      </c>
      <c r="C51" t="s">
        <v>86</v>
      </c>
      <c r="D51" t="s">
        <v>3</v>
      </c>
      <c r="E51" t="s">
        <v>115</v>
      </c>
      <c r="F51" t="s">
        <v>209</v>
      </c>
    </row>
    <row r="52" spans="1:6" x14ac:dyDescent="0.25">
      <c r="A52" s="17">
        <v>45950</v>
      </c>
      <c r="B52" t="s">
        <v>211</v>
      </c>
      <c r="C52" t="s">
        <v>133</v>
      </c>
      <c r="D52" t="s">
        <v>1</v>
      </c>
      <c r="E52" t="s">
        <v>201</v>
      </c>
      <c r="F52" t="s">
        <v>202</v>
      </c>
    </row>
    <row r="53" spans="1:6" x14ac:dyDescent="0.25">
      <c r="A53" s="17">
        <v>45955</v>
      </c>
      <c r="B53" t="s">
        <v>183</v>
      </c>
      <c r="C53" t="s">
        <v>86</v>
      </c>
      <c r="D53" t="s">
        <v>4</v>
      </c>
      <c r="E53" t="s">
        <v>212</v>
      </c>
      <c r="F53" t="s">
        <v>213</v>
      </c>
    </row>
    <row r="54" spans="1:6" x14ac:dyDescent="0.25">
      <c r="A54" s="17">
        <v>45957</v>
      </c>
      <c r="B54" t="s">
        <v>214</v>
      </c>
      <c r="C54" t="s">
        <v>86</v>
      </c>
      <c r="D54" t="s">
        <v>3</v>
      </c>
      <c r="E54" t="s">
        <v>141</v>
      </c>
      <c r="F54" t="s">
        <v>142</v>
      </c>
    </row>
    <row r="55" spans="1:6" x14ac:dyDescent="0.25">
      <c r="A55" s="17">
        <v>45960</v>
      </c>
      <c r="B55" t="s">
        <v>117</v>
      </c>
      <c r="C55" t="s">
        <v>86</v>
      </c>
      <c r="D55" t="s">
        <v>1</v>
      </c>
      <c r="E55" t="s">
        <v>195</v>
      </c>
      <c r="F55" t="s">
        <v>198</v>
      </c>
    </row>
    <row r="56" spans="1:6" x14ac:dyDescent="0.25">
      <c r="A56" s="17">
        <v>45960</v>
      </c>
      <c r="B56" t="s">
        <v>152</v>
      </c>
      <c r="C56" t="s">
        <v>86</v>
      </c>
      <c r="D56" t="s">
        <v>13</v>
      </c>
      <c r="E56" t="s">
        <v>164</v>
      </c>
      <c r="F56" t="s">
        <v>216</v>
      </c>
    </row>
    <row r="57" spans="1:6" x14ac:dyDescent="0.25">
      <c r="A57" s="17">
        <v>45960</v>
      </c>
      <c r="B57" t="s">
        <v>117</v>
      </c>
      <c r="C57" t="s">
        <v>86</v>
      </c>
      <c r="D57" t="s">
        <v>13</v>
      </c>
      <c r="E57" t="s">
        <v>215</v>
      </c>
      <c r="F57" t="s">
        <v>217</v>
      </c>
    </row>
    <row r="58" spans="1:6" x14ac:dyDescent="0.25">
      <c r="A58" s="17">
        <v>45960</v>
      </c>
      <c r="B58" t="s">
        <v>152</v>
      </c>
      <c r="C58" t="s">
        <v>86</v>
      </c>
      <c r="D58" t="s">
        <v>13</v>
      </c>
      <c r="E58" t="s">
        <v>108</v>
      </c>
      <c r="F58" t="s">
        <v>109</v>
      </c>
    </row>
    <row r="59" spans="1:6" x14ac:dyDescent="0.25">
      <c r="A59" s="17">
        <v>45961</v>
      </c>
      <c r="B59" t="s">
        <v>218</v>
      </c>
      <c r="C59" t="s">
        <v>86</v>
      </c>
      <c r="D59" t="s">
        <v>3</v>
      </c>
      <c r="E59" t="s">
        <v>219</v>
      </c>
      <c r="F59" t="s">
        <v>213</v>
      </c>
    </row>
    <row r="60" spans="1:6" x14ac:dyDescent="0.25">
      <c r="A60" s="17">
        <v>45962</v>
      </c>
      <c r="B60" t="s">
        <v>69</v>
      </c>
      <c r="C60" t="s">
        <v>86</v>
      </c>
      <c r="D60" t="s">
        <v>2</v>
      </c>
      <c r="E60" t="s">
        <v>220</v>
      </c>
      <c r="F60" t="s">
        <v>221</v>
      </c>
    </row>
    <row r="61" spans="1:6" x14ac:dyDescent="0.25">
      <c r="A61" s="17">
        <v>45967</v>
      </c>
      <c r="B61" t="s">
        <v>222</v>
      </c>
      <c r="C61" t="s">
        <v>86</v>
      </c>
      <c r="D61" t="s">
        <v>1</v>
      </c>
      <c r="E61" t="s">
        <v>223</v>
      </c>
      <c r="F61" t="s">
        <v>224</v>
      </c>
    </row>
    <row r="62" spans="1:6" x14ac:dyDescent="0.25">
      <c r="A62" s="17">
        <v>45967</v>
      </c>
      <c r="B62" t="s">
        <v>150</v>
      </c>
      <c r="C62" t="s">
        <v>86</v>
      </c>
      <c r="D62" t="s">
        <v>1</v>
      </c>
      <c r="E62" t="s">
        <v>131</v>
      </c>
      <c r="F62" t="s">
        <v>132</v>
      </c>
    </row>
    <row r="63" spans="1:6" x14ac:dyDescent="0.25">
      <c r="A63" s="17">
        <v>45974</v>
      </c>
      <c r="B63" t="s">
        <v>93</v>
      </c>
      <c r="C63" t="s">
        <v>86</v>
      </c>
      <c r="D63" t="s">
        <v>3</v>
      </c>
      <c r="E63" t="s">
        <v>166</v>
      </c>
      <c r="F63" t="s">
        <v>225</v>
      </c>
    </row>
    <row r="64" spans="1:6" x14ac:dyDescent="0.25">
      <c r="A64" s="17">
        <v>45974</v>
      </c>
      <c r="B64" t="s">
        <v>93</v>
      </c>
      <c r="C64" t="s">
        <v>86</v>
      </c>
      <c r="D64" t="s">
        <v>1</v>
      </c>
      <c r="E64" t="s">
        <v>226</v>
      </c>
      <c r="F64" t="s">
        <v>229</v>
      </c>
    </row>
    <row r="65" spans="1:6" x14ac:dyDescent="0.25">
      <c r="A65" s="17">
        <v>45974</v>
      </c>
      <c r="B65" t="s">
        <v>129</v>
      </c>
      <c r="C65" t="s">
        <v>83</v>
      </c>
      <c r="D65" t="s">
        <v>1</v>
      </c>
      <c r="E65" t="s">
        <v>195</v>
      </c>
      <c r="F65" t="s">
        <v>198</v>
      </c>
    </row>
    <row r="66" spans="1:6" x14ac:dyDescent="0.25">
      <c r="A66" s="17">
        <v>45974</v>
      </c>
      <c r="B66" t="s">
        <v>129</v>
      </c>
      <c r="C66" t="s">
        <v>83</v>
      </c>
      <c r="D66" t="s">
        <v>3</v>
      </c>
      <c r="E66" t="s">
        <v>227</v>
      </c>
      <c r="F66" t="s">
        <v>228</v>
      </c>
    </row>
    <row r="67" spans="1:6" x14ac:dyDescent="0.25">
      <c r="A67" s="17">
        <v>45976</v>
      </c>
      <c r="B67" t="s">
        <v>230</v>
      </c>
      <c r="C67" t="s">
        <v>86</v>
      </c>
      <c r="D67" t="s">
        <v>4</v>
      </c>
      <c r="E67" t="s">
        <v>111</v>
      </c>
      <c r="F67" t="s">
        <v>231</v>
      </c>
    </row>
    <row r="68" spans="1:6" x14ac:dyDescent="0.25">
      <c r="A68" s="17">
        <v>45976</v>
      </c>
      <c r="B68" t="s">
        <v>211</v>
      </c>
      <c r="C68" t="s">
        <v>133</v>
      </c>
      <c r="D68" t="s">
        <v>3</v>
      </c>
      <c r="E68" t="s">
        <v>232</v>
      </c>
      <c r="F68" t="s">
        <v>233</v>
      </c>
    </row>
    <row r="69" spans="1:6" x14ac:dyDescent="0.25">
      <c r="A69" s="17">
        <v>45976</v>
      </c>
      <c r="B69" t="s">
        <v>235</v>
      </c>
      <c r="C69" t="s">
        <v>86</v>
      </c>
      <c r="D69" t="s">
        <v>3</v>
      </c>
      <c r="E69" t="s">
        <v>106</v>
      </c>
      <c r="F69" t="s">
        <v>234</v>
      </c>
    </row>
    <row r="70" spans="1:6" x14ac:dyDescent="0.25">
      <c r="A70" s="17">
        <v>45984</v>
      </c>
      <c r="B70" t="s">
        <v>69</v>
      </c>
      <c r="C70" t="s">
        <v>86</v>
      </c>
      <c r="D70" t="s">
        <v>4</v>
      </c>
      <c r="E70" t="s">
        <v>147</v>
      </c>
      <c r="F70" t="s">
        <v>236</v>
      </c>
    </row>
    <row r="71" spans="1:6" x14ac:dyDescent="0.25">
      <c r="A71" s="17">
        <v>45984</v>
      </c>
      <c r="B71" t="s">
        <v>117</v>
      </c>
      <c r="C71" t="s">
        <v>86</v>
      </c>
      <c r="D71" t="s">
        <v>8</v>
      </c>
      <c r="E71" t="s">
        <v>215</v>
      </c>
      <c r="F71" t="s">
        <v>213</v>
      </c>
    </row>
    <row r="72" spans="1:6" x14ac:dyDescent="0.25">
      <c r="A72" s="17">
        <v>45985</v>
      </c>
      <c r="B72" t="s">
        <v>129</v>
      </c>
      <c r="C72" t="s">
        <v>133</v>
      </c>
      <c r="D72" t="s">
        <v>1</v>
      </c>
      <c r="E72" t="s">
        <v>94</v>
      </c>
      <c r="F72" t="s">
        <v>96</v>
      </c>
    </row>
    <row r="73" spans="1:6" x14ac:dyDescent="0.25">
      <c r="A73" s="17">
        <v>45985</v>
      </c>
      <c r="B73" t="s">
        <v>218</v>
      </c>
      <c r="C73" t="s">
        <v>86</v>
      </c>
      <c r="D73" t="s">
        <v>2</v>
      </c>
      <c r="E73" t="s">
        <v>238</v>
      </c>
      <c r="F73" t="s">
        <v>239</v>
      </c>
    </row>
    <row r="74" spans="1:6" x14ac:dyDescent="0.25">
      <c r="A74" s="17">
        <v>45989</v>
      </c>
      <c r="B74" t="s">
        <v>240</v>
      </c>
      <c r="C74" t="s">
        <v>86</v>
      </c>
      <c r="D74" t="s">
        <v>2</v>
      </c>
      <c r="E74" t="s">
        <v>241</v>
      </c>
      <c r="F74" t="s">
        <v>242</v>
      </c>
    </row>
    <row r="75" spans="1:6" x14ac:dyDescent="0.25">
      <c r="A75" s="17">
        <v>45990</v>
      </c>
      <c r="B75" t="s">
        <v>152</v>
      </c>
      <c r="C75" t="s">
        <v>86</v>
      </c>
      <c r="D75" t="s">
        <v>4</v>
      </c>
      <c r="E75" t="s">
        <v>246</v>
      </c>
      <c r="F75" t="s">
        <v>249</v>
      </c>
    </row>
    <row r="76" spans="1:6" x14ac:dyDescent="0.25">
      <c r="A76" s="17">
        <v>45990</v>
      </c>
      <c r="B76" t="s">
        <v>152</v>
      </c>
      <c r="C76" t="s">
        <v>86</v>
      </c>
      <c r="D76" t="s">
        <v>4</v>
      </c>
      <c r="E76" t="s">
        <v>247</v>
      </c>
      <c r="F76" t="s">
        <v>248</v>
      </c>
    </row>
    <row r="77" spans="1:6" x14ac:dyDescent="0.25">
      <c r="A77" s="17">
        <v>45990</v>
      </c>
      <c r="B77" t="s">
        <v>250</v>
      </c>
      <c r="C77" t="s">
        <v>86</v>
      </c>
      <c r="D77" t="s">
        <v>1</v>
      </c>
      <c r="E77" t="s">
        <v>251</v>
      </c>
      <c r="F77" t="s">
        <v>252</v>
      </c>
    </row>
    <row r="78" spans="1:6" x14ac:dyDescent="0.25">
      <c r="A78" s="17">
        <v>45990</v>
      </c>
      <c r="B78" t="s">
        <v>253</v>
      </c>
      <c r="C78" t="s">
        <v>86</v>
      </c>
      <c r="D78" t="s">
        <v>1</v>
      </c>
      <c r="E78" t="s">
        <v>161</v>
      </c>
      <c r="F78" t="s">
        <v>172</v>
      </c>
    </row>
    <row r="79" spans="1:6" x14ac:dyDescent="0.25">
      <c r="A79" s="17">
        <v>45991</v>
      </c>
      <c r="B79" t="s">
        <v>218</v>
      </c>
      <c r="C79" t="s">
        <v>86</v>
      </c>
      <c r="D79" t="s">
        <v>1</v>
      </c>
      <c r="E79" t="s">
        <v>255</v>
      </c>
      <c r="F79" t="s">
        <v>256</v>
      </c>
    </row>
    <row r="80" spans="1:6" x14ac:dyDescent="0.25">
      <c r="A80" s="17">
        <v>45992</v>
      </c>
      <c r="B80" t="s">
        <v>82</v>
      </c>
      <c r="C80" t="s">
        <v>83</v>
      </c>
      <c r="D80" t="s">
        <v>2</v>
      </c>
      <c r="E80" t="s">
        <v>257</v>
      </c>
      <c r="F80" t="s">
        <v>258</v>
      </c>
    </row>
    <row r="81" spans="1:6" x14ac:dyDescent="0.25">
      <c r="A81" s="17">
        <v>45992</v>
      </c>
      <c r="B81" t="s">
        <v>259</v>
      </c>
      <c r="C81" t="s">
        <v>86</v>
      </c>
      <c r="D81" t="s">
        <v>8</v>
      </c>
      <c r="E81" t="s">
        <v>260</v>
      </c>
      <c r="F81" t="s">
        <v>144</v>
      </c>
    </row>
    <row r="82" spans="1:6" x14ac:dyDescent="0.25">
      <c r="A82" s="17">
        <v>45992</v>
      </c>
      <c r="B82" t="s">
        <v>259</v>
      </c>
      <c r="C82" t="s">
        <v>86</v>
      </c>
      <c r="D82" t="s">
        <v>1</v>
      </c>
      <c r="E82" t="s">
        <v>261</v>
      </c>
      <c r="F82" t="s">
        <v>263</v>
      </c>
    </row>
    <row r="83" spans="1:6" x14ac:dyDescent="0.25">
      <c r="A83" s="17">
        <v>45992</v>
      </c>
      <c r="B83" t="s">
        <v>259</v>
      </c>
      <c r="C83" t="s">
        <v>86</v>
      </c>
      <c r="D83" t="s">
        <v>13</v>
      </c>
      <c r="E83" t="s">
        <v>262</v>
      </c>
      <c r="F83" t="s">
        <v>264</v>
      </c>
    </row>
    <row r="84" spans="1:6" x14ac:dyDescent="0.25">
      <c r="A84" s="17">
        <v>45995</v>
      </c>
      <c r="B84" t="s">
        <v>307</v>
      </c>
      <c r="C84" t="s">
        <v>86</v>
      </c>
      <c r="D84" t="s">
        <v>2</v>
      </c>
      <c r="F84" t="s">
        <v>308</v>
      </c>
    </row>
    <row r="85" spans="1:6" x14ac:dyDescent="0.25">
      <c r="A85" s="17">
        <v>46000</v>
      </c>
      <c r="B85" t="s">
        <v>152</v>
      </c>
      <c r="C85" t="s">
        <v>86</v>
      </c>
      <c r="D85" t="s">
        <v>1</v>
      </c>
      <c r="E85" t="s">
        <v>194</v>
      </c>
      <c r="F85" t="s">
        <v>199</v>
      </c>
    </row>
    <row r="86" spans="1:6" x14ac:dyDescent="0.25">
      <c r="A86" s="17">
        <v>46000</v>
      </c>
      <c r="B86" t="s">
        <v>129</v>
      </c>
      <c r="C86" t="s">
        <v>133</v>
      </c>
      <c r="D86" t="s">
        <v>4</v>
      </c>
      <c r="E86" t="s">
        <v>87</v>
      </c>
      <c r="F86" t="s">
        <v>276</v>
      </c>
    </row>
    <row r="87" spans="1:6" x14ac:dyDescent="0.25">
      <c r="A87" s="17">
        <v>46003</v>
      </c>
      <c r="B87" t="s">
        <v>277</v>
      </c>
      <c r="C87" t="s">
        <v>86</v>
      </c>
      <c r="D87" t="s">
        <v>1</v>
      </c>
      <c r="E87" t="s">
        <v>278</v>
      </c>
      <c r="F87" t="s">
        <v>279</v>
      </c>
    </row>
    <row r="88" spans="1:6" x14ac:dyDescent="0.25">
      <c r="A88" s="17">
        <v>46005</v>
      </c>
      <c r="B88" t="s">
        <v>280</v>
      </c>
      <c r="C88" t="s">
        <v>86</v>
      </c>
      <c r="D88" t="s">
        <v>4</v>
      </c>
      <c r="E88" t="s">
        <v>281</v>
      </c>
      <c r="F88" t="s">
        <v>282</v>
      </c>
    </row>
    <row r="89" spans="1:6" x14ac:dyDescent="0.25">
      <c r="A89" s="17">
        <v>46013</v>
      </c>
      <c r="B89" t="s">
        <v>211</v>
      </c>
      <c r="C89" t="s">
        <v>133</v>
      </c>
      <c r="D89" t="s">
        <v>8</v>
      </c>
      <c r="E89" t="s">
        <v>283</v>
      </c>
      <c r="F89" t="s">
        <v>284</v>
      </c>
    </row>
    <row r="90" spans="1:6" x14ac:dyDescent="0.25">
      <c r="A90" s="17">
        <v>46013</v>
      </c>
      <c r="B90" t="s">
        <v>211</v>
      </c>
      <c r="C90" t="s">
        <v>133</v>
      </c>
      <c r="D90" t="s">
        <v>4</v>
      </c>
      <c r="E90" t="s">
        <v>148</v>
      </c>
      <c r="F90" t="s">
        <v>285</v>
      </c>
    </row>
    <row r="91" spans="1:6" x14ac:dyDescent="0.25">
      <c r="A91" s="17">
        <v>46013</v>
      </c>
      <c r="B91" t="s">
        <v>152</v>
      </c>
      <c r="C91" t="s">
        <v>86</v>
      </c>
      <c r="D91" t="s">
        <v>1</v>
      </c>
      <c r="E91" t="s">
        <v>255</v>
      </c>
      <c r="F91" t="s">
        <v>256</v>
      </c>
    </row>
    <row r="92" spans="1:6" x14ac:dyDescent="0.25">
      <c r="A92" s="17">
        <v>46016</v>
      </c>
      <c r="B92" t="s">
        <v>250</v>
      </c>
      <c r="C92" t="s">
        <v>86</v>
      </c>
      <c r="D92" t="s">
        <v>4</v>
      </c>
      <c r="E92" t="s">
        <v>111</v>
      </c>
      <c r="F92" t="s">
        <v>231</v>
      </c>
    </row>
    <row r="93" spans="1:6" x14ac:dyDescent="0.25">
      <c r="A93" s="17">
        <v>46020</v>
      </c>
      <c r="B93" t="s">
        <v>289</v>
      </c>
      <c r="C93" t="s">
        <v>86</v>
      </c>
      <c r="D93" t="s">
        <v>4</v>
      </c>
      <c r="E93" t="s">
        <v>148</v>
      </c>
      <c r="F93" t="s">
        <v>285</v>
      </c>
    </row>
    <row r="94" spans="1:6" x14ac:dyDescent="0.25">
      <c r="A94" s="17">
        <v>46023</v>
      </c>
      <c r="B94" t="s">
        <v>93</v>
      </c>
      <c r="C94" t="s">
        <v>86</v>
      </c>
      <c r="D94" t="s">
        <v>1</v>
      </c>
      <c r="E94" t="s">
        <v>291</v>
      </c>
      <c r="F94" t="s">
        <v>292</v>
      </c>
    </row>
    <row r="95" spans="1:6" x14ac:dyDescent="0.25">
      <c r="A95" s="17">
        <v>46028</v>
      </c>
      <c r="B95" t="s">
        <v>304</v>
      </c>
      <c r="C95" t="s">
        <v>83</v>
      </c>
      <c r="D95" t="s">
        <v>1</v>
      </c>
      <c r="E95" t="s">
        <v>124</v>
      </c>
      <c r="F95" t="s">
        <v>125</v>
      </c>
    </row>
    <row r="96" spans="1:6" x14ac:dyDescent="0.25">
      <c r="A96" s="17">
        <v>46031</v>
      </c>
      <c r="B96" t="s">
        <v>214</v>
      </c>
      <c r="C96" t="s">
        <v>86</v>
      </c>
      <c r="D96" t="s">
        <v>1</v>
      </c>
      <c r="E96" t="s">
        <v>134</v>
      </c>
      <c r="F96" t="s">
        <v>135</v>
      </c>
    </row>
    <row r="97" spans="1:6" x14ac:dyDescent="0.25">
      <c r="A97" s="17">
        <v>46036</v>
      </c>
      <c r="B97" t="s">
        <v>183</v>
      </c>
      <c r="C97" t="s">
        <v>86</v>
      </c>
      <c r="D97" t="s">
        <v>1</v>
      </c>
      <c r="E97" t="s">
        <v>369</v>
      </c>
      <c r="F97" t="s">
        <v>370</v>
      </c>
    </row>
    <row r="98" spans="1:6" x14ac:dyDescent="0.25">
      <c r="A98" s="17">
        <v>46037</v>
      </c>
      <c r="B98" t="s">
        <v>372</v>
      </c>
      <c r="C98" t="s">
        <v>86</v>
      </c>
      <c r="D98" t="s">
        <v>1</v>
      </c>
      <c r="E98" t="s">
        <v>194</v>
      </c>
      <c r="F98" t="s">
        <v>199</v>
      </c>
    </row>
    <row r="99" spans="1:6" x14ac:dyDescent="0.25">
      <c r="A99" s="17">
        <v>46038</v>
      </c>
      <c r="B99" t="s">
        <v>373</v>
      </c>
      <c r="C99" t="s">
        <v>86</v>
      </c>
      <c r="D99" t="s">
        <v>374</v>
      </c>
      <c r="F99" t="s">
        <v>375</v>
      </c>
    </row>
    <row r="100" spans="1:6" x14ac:dyDescent="0.25">
      <c r="A100" s="17">
        <v>46038</v>
      </c>
      <c r="B100" t="s">
        <v>259</v>
      </c>
      <c r="C100" t="s">
        <v>86</v>
      </c>
      <c r="D100" t="s">
        <v>4</v>
      </c>
      <c r="E100" t="s">
        <v>108</v>
      </c>
      <c r="F100" t="s">
        <v>380</v>
      </c>
    </row>
    <row r="101" spans="1:6" x14ac:dyDescent="0.25">
      <c r="A101" s="17">
        <v>46039</v>
      </c>
      <c r="B101" t="s">
        <v>280</v>
      </c>
      <c r="C101" t="s">
        <v>86</v>
      </c>
      <c r="D101" t="s">
        <v>1</v>
      </c>
      <c r="E101" t="s">
        <v>184</v>
      </c>
      <c r="F101" t="s">
        <v>185</v>
      </c>
    </row>
    <row r="102" spans="1:6" x14ac:dyDescent="0.25">
      <c r="A102" s="17">
        <v>46055</v>
      </c>
      <c r="B102" t="s">
        <v>381</v>
      </c>
      <c r="C102" t="s">
        <v>86</v>
      </c>
      <c r="D102" t="s">
        <v>1</v>
      </c>
      <c r="E102" t="s">
        <v>382</v>
      </c>
      <c r="F102" t="s">
        <v>383</v>
      </c>
    </row>
    <row r="103" spans="1:6" x14ac:dyDescent="0.25">
      <c r="A103" s="17">
        <v>46055</v>
      </c>
      <c r="B103" t="s">
        <v>381</v>
      </c>
      <c r="C103" t="s">
        <v>86</v>
      </c>
      <c r="D103" t="s">
        <v>4</v>
      </c>
      <c r="E103" t="s">
        <v>115</v>
      </c>
      <c r="F103" t="s">
        <v>384</v>
      </c>
    </row>
    <row r="104" spans="1:6" x14ac:dyDescent="0.25">
      <c r="A104" t="s">
        <v>385</v>
      </c>
      <c r="B104" t="s">
        <v>386</v>
      </c>
      <c r="C104" t="s">
        <v>86</v>
      </c>
      <c r="D104" t="s">
        <v>2</v>
      </c>
      <c r="E104" t="s">
        <v>387</v>
      </c>
      <c r="F104" t="s">
        <v>388</v>
      </c>
    </row>
    <row r="105" spans="1:6" x14ac:dyDescent="0.25">
      <c r="A105" t="s">
        <v>385</v>
      </c>
      <c r="B105" t="s">
        <v>250</v>
      </c>
      <c r="C105" t="s">
        <v>86</v>
      </c>
      <c r="D105" t="s">
        <v>2</v>
      </c>
      <c r="E105" t="s">
        <v>397</v>
      </c>
      <c r="F105" t="s">
        <v>398</v>
      </c>
    </row>
    <row r="106" spans="1:6" x14ac:dyDescent="0.25">
      <c r="A106" s="17">
        <v>46053</v>
      </c>
      <c r="B106" t="s">
        <v>408</v>
      </c>
      <c r="C106" t="s">
        <v>86</v>
      </c>
      <c r="D106" t="s">
        <v>4</v>
      </c>
      <c r="F106" t="s">
        <v>409</v>
      </c>
    </row>
    <row r="107" spans="1:6" x14ac:dyDescent="0.25">
      <c r="A107" s="17">
        <v>46059</v>
      </c>
      <c r="B107" t="s">
        <v>410</v>
      </c>
      <c r="C107" t="s">
        <v>83</v>
      </c>
      <c r="D107" t="s">
        <v>3</v>
      </c>
      <c r="E107" t="s">
        <v>95</v>
      </c>
      <c r="F107" t="s">
        <v>97</v>
      </c>
    </row>
    <row r="108" spans="1:6" x14ac:dyDescent="0.25">
      <c r="A108" s="17">
        <v>46061</v>
      </c>
      <c r="B108" t="s">
        <v>69</v>
      </c>
      <c r="C108" t="s">
        <v>86</v>
      </c>
      <c r="D108" t="s">
        <v>3</v>
      </c>
      <c r="E108" t="s">
        <v>141</v>
      </c>
      <c r="F108" t="s">
        <v>142</v>
      </c>
    </row>
    <row r="109" spans="1:6" x14ac:dyDescent="0.25">
      <c r="A109" s="17">
        <v>46074</v>
      </c>
      <c r="B109" t="s">
        <v>414</v>
      </c>
      <c r="C109" t="s">
        <v>86</v>
      </c>
      <c r="D109" t="s">
        <v>2</v>
      </c>
      <c r="E109" t="s">
        <v>415</v>
      </c>
      <c r="F109" t="s">
        <v>420</v>
      </c>
    </row>
    <row r="110" spans="1:6" x14ac:dyDescent="0.25">
      <c r="A110" s="17">
        <v>46074</v>
      </c>
      <c r="B110" t="s">
        <v>414</v>
      </c>
      <c r="C110" t="s">
        <v>86</v>
      </c>
      <c r="D110" t="s">
        <v>2</v>
      </c>
      <c r="E110" t="s">
        <v>416</v>
      </c>
      <c r="F110" t="s">
        <v>418</v>
      </c>
    </row>
    <row r="111" spans="1:6" x14ac:dyDescent="0.25">
      <c r="A111" s="17">
        <v>46074</v>
      </c>
      <c r="B111" t="s">
        <v>138</v>
      </c>
      <c r="C111" t="s">
        <v>86</v>
      </c>
      <c r="D111" t="s">
        <v>2</v>
      </c>
      <c r="E111" t="s">
        <v>417</v>
      </c>
      <c r="F111" t="s">
        <v>419</v>
      </c>
    </row>
    <row r="112" spans="1:6" x14ac:dyDescent="0.25">
      <c r="A112" s="17">
        <v>46080</v>
      </c>
      <c r="B112" t="s">
        <v>126</v>
      </c>
      <c r="C112" t="s">
        <v>86</v>
      </c>
      <c r="D112" t="s">
        <v>4</v>
      </c>
      <c r="E112" t="s">
        <v>291</v>
      </c>
      <c r="F112" t="s">
        <v>421</v>
      </c>
    </row>
    <row r="113" spans="1:6" x14ac:dyDescent="0.25">
      <c r="A113" s="17">
        <v>46081</v>
      </c>
      <c r="B113" t="s">
        <v>200</v>
      </c>
      <c r="C113" t="s">
        <v>86</v>
      </c>
      <c r="D113" t="s">
        <v>4</v>
      </c>
      <c r="E113" t="s">
        <v>95</v>
      </c>
      <c r="F113" t="s">
        <v>422</v>
      </c>
    </row>
    <row r="114" spans="1:6" x14ac:dyDescent="0.25">
      <c r="B114" t="s">
        <v>423</v>
      </c>
      <c r="D114" t="s">
        <v>1</v>
      </c>
      <c r="E114">
        <v>36</v>
      </c>
    </row>
    <row r="115" spans="1:6" x14ac:dyDescent="0.25">
      <c r="B115" t="s">
        <v>423</v>
      </c>
      <c r="D115" t="s">
        <v>3</v>
      </c>
      <c r="E115">
        <v>15</v>
      </c>
    </row>
    <row r="116" spans="1:6" x14ac:dyDescent="0.25">
      <c r="B116" t="s">
        <v>423</v>
      </c>
      <c r="D116" t="s">
        <v>2</v>
      </c>
      <c r="E116">
        <v>3</v>
      </c>
    </row>
    <row r="117" spans="1:6" x14ac:dyDescent="0.25">
      <c r="B117" t="s">
        <v>424</v>
      </c>
      <c r="C117" t="s">
        <v>86</v>
      </c>
      <c r="D117" t="s">
        <v>2</v>
      </c>
      <c r="E117">
        <v>76</v>
      </c>
      <c r="F117">
        <v>5.72</v>
      </c>
    </row>
    <row r="118" spans="1:6" x14ac:dyDescent="0.25">
      <c r="B118" t="s">
        <v>425</v>
      </c>
      <c r="C118" t="s">
        <v>86</v>
      </c>
      <c r="D118" t="s">
        <v>1</v>
      </c>
      <c r="E118">
        <v>40</v>
      </c>
      <c r="F118">
        <v>1.33</v>
      </c>
    </row>
    <row r="119" spans="1:6" x14ac:dyDescent="0.25">
      <c r="B119" t="s">
        <v>425</v>
      </c>
      <c r="C119" t="s">
        <v>86</v>
      </c>
      <c r="D119" t="s">
        <v>1</v>
      </c>
      <c r="E119">
        <v>41</v>
      </c>
      <c r="F119">
        <v>1.43</v>
      </c>
    </row>
    <row r="120" spans="1:6" x14ac:dyDescent="0.25">
      <c r="B120" t="s">
        <v>425</v>
      </c>
      <c r="C120" t="s">
        <v>86</v>
      </c>
      <c r="D120" t="s">
        <v>1</v>
      </c>
      <c r="E120">
        <v>55</v>
      </c>
      <c r="F120">
        <v>3.24</v>
      </c>
    </row>
    <row r="121" spans="1:6" x14ac:dyDescent="0.25">
      <c r="B121" t="s">
        <v>307</v>
      </c>
      <c r="C121" t="s">
        <v>86</v>
      </c>
      <c r="D121" t="s">
        <v>3</v>
      </c>
      <c r="E121">
        <v>53</v>
      </c>
      <c r="F121">
        <v>2.0499999999999998</v>
      </c>
    </row>
    <row r="122" spans="1:6" x14ac:dyDescent="0.25">
      <c r="B122" t="s">
        <v>307</v>
      </c>
      <c r="C122" t="s">
        <v>86</v>
      </c>
      <c r="D122" t="s">
        <v>3</v>
      </c>
      <c r="E122">
        <v>42</v>
      </c>
      <c r="F122">
        <v>1.02</v>
      </c>
    </row>
    <row r="123" spans="1:6" x14ac:dyDescent="0.25">
      <c r="B123" t="s">
        <v>307</v>
      </c>
      <c r="C123" t="s">
        <v>86</v>
      </c>
      <c r="D123" t="s">
        <v>1</v>
      </c>
      <c r="E123">
        <v>36</v>
      </c>
      <c r="F123">
        <v>0.99</v>
      </c>
    </row>
    <row r="124" spans="1:6" x14ac:dyDescent="0.25">
      <c r="B124" t="s">
        <v>307</v>
      </c>
      <c r="C124" t="s">
        <v>86</v>
      </c>
      <c r="D124" t="s">
        <v>1</v>
      </c>
      <c r="E124">
        <v>69</v>
      </c>
      <c r="F124">
        <v>6.11</v>
      </c>
    </row>
    <row r="125" spans="1:6" x14ac:dyDescent="0.25">
      <c r="B125" t="s">
        <v>426</v>
      </c>
      <c r="C125" t="s">
        <v>83</v>
      </c>
      <c r="D125" t="s">
        <v>1</v>
      </c>
      <c r="E125">
        <v>44</v>
      </c>
      <c r="F125">
        <v>1.74</v>
      </c>
    </row>
    <row r="126" spans="1:6" x14ac:dyDescent="0.25">
      <c r="B126" t="s">
        <v>310</v>
      </c>
      <c r="C126" t="s">
        <v>133</v>
      </c>
      <c r="D126" t="s">
        <v>3</v>
      </c>
      <c r="E126">
        <v>40</v>
      </c>
      <c r="F126">
        <v>0.88</v>
      </c>
    </row>
    <row r="127" spans="1:6" x14ac:dyDescent="0.25">
      <c r="B127" t="s">
        <v>427</v>
      </c>
      <c r="C127" t="s">
        <v>86</v>
      </c>
      <c r="D127" t="s">
        <v>1</v>
      </c>
      <c r="E127">
        <v>35</v>
      </c>
      <c r="F127">
        <v>0.92</v>
      </c>
    </row>
    <row r="128" spans="1:6" x14ac:dyDescent="0.25">
      <c r="B128" t="s">
        <v>428</v>
      </c>
      <c r="C128" t="s">
        <v>86</v>
      </c>
      <c r="D128" t="s">
        <v>1</v>
      </c>
      <c r="E128">
        <v>49</v>
      </c>
      <c r="F128">
        <v>2.35</v>
      </c>
    </row>
    <row r="129" spans="1:6" x14ac:dyDescent="0.25">
      <c r="B129" t="s">
        <v>429</v>
      </c>
      <c r="C129" t="s">
        <v>86</v>
      </c>
      <c r="D129" t="s">
        <v>1</v>
      </c>
      <c r="E129">
        <v>54</v>
      </c>
      <c r="F129">
        <v>3.08</v>
      </c>
    </row>
    <row r="130" spans="1:6" x14ac:dyDescent="0.25">
      <c r="B130" t="s">
        <v>429</v>
      </c>
      <c r="C130" t="s">
        <v>86</v>
      </c>
      <c r="D130" t="s">
        <v>1</v>
      </c>
      <c r="E130">
        <v>33</v>
      </c>
      <c r="F130">
        <v>0.78</v>
      </c>
    </row>
    <row r="131" spans="1:6" x14ac:dyDescent="0.25">
      <c r="B131" t="s">
        <v>381</v>
      </c>
      <c r="C131" t="s">
        <v>86</v>
      </c>
      <c r="D131" t="s">
        <v>1</v>
      </c>
      <c r="E131">
        <v>32</v>
      </c>
      <c r="F131">
        <v>0.45</v>
      </c>
    </row>
    <row r="132" spans="1:6" x14ac:dyDescent="0.25">
      <c r="B132" t="s">
        <v>381</v>
      </c>
      <c r="C132" t="s">
        <v>86</v>
      </c>
      <c r="D132" t="s">
        <v>1</v>
      </c>
      <c r="E132">
        <v>44</v>
      </c>
      <c r="F132">
        <v>1.74</v>
      </c>
    </row>
    <row r="133" spans="1:6" x14ac:dyDescent="0.25">
      <c r="B133" t="s">
        <v>381</v>
      </c>
      <c r="C133" t="s">
        <v>86</v>
      </c>
      <c r="D133" t="s">
        <v>1</v>
      </c>
      <c r="E133">
        <v>67</v>
      </c>
      <c r="F133">
        <v>5.63</v>
      </c>
    </row>
    <row r="134" spans="1:6" x14ac:dyDescent="0.25">
      <c r="B134" t="s">
        <v>126</v>
      </c>
      <c r="C134" t="s">
        <v>86</v>
      </c>
      <c r="D134" t="s">
        <v>1</v>
      </c>
      <c r="E134">
        <v>68</v>
      </c>
      <c r="F134">
        <v>5.86</v>
      </c>
    </row>
    <row r="135" spans="1:6" x14ac:dyDescent="0.25">
      <c r="B135" t="s">
        <v>430</v>
      </c>
      <c r="C135" t="s">
        <v>86</v>
      </c>
      <c r="D135" t="s">
        <v>1</v>
      </c>
      <c r="E135">
        <v>36</v>
      </c>
      <c r="F135">
        <v>0.99</v>
      </c>
    </row>
    <row r="136" spans="1:6" x14ac:dyDescent="0.25">
      <c r="B136" t="s">
        <v>430</v>
      </c>
      <c r="C136" t="s">
        <v>86</v>
      </c>
      <c r="D136" t="s">
        <v>1</v>
      </c>
      <c r="E136">
        <v>31</v>
      </c>
      <c r="F136">
        <v>0.65</v>
      </c>
    </row>
    <row r="137" spans="1:6" x14ac:dyDescent="0.25">
      <c r="B137" t="s">
        <v>431</v>
      </c>
      <c r="C137" t="s">
        <v>86</v>
      </c>
      <c r="D137" t="s">
        <v>3</v>
      </c>
      <c r="E137">
        <v>48</v>
      </c>
      <c r="F137">
        <v>1.53</v>
      </c>
    </row>
    <row r="138" spans="1:6" x14ac:dyDescent="0.25">
      <c r="B138" t="s">
        <v>312</v>
      </c>
      <c r="C138" t="s">
        <v>133</v>
      </c>
      <c r="D138" t="s">
        <v>3</v>
      </c>
      <c r="E138">
        <v>52</v>
      </c>
      <c r="F138">
        <v>1.94</v>
      </c>
    </row>
    <row r="139" spans="1:6" x14ac:dyDescent="0.25">
      <c r="B139" t="s">
        <v>432</v>
      </c>
      <c r="C139" t="s">
        <v>86</v>
      </c>
      <c r="D139" t="s">
        <v>3</v>
      </c>
      <c r="E139">
        <v>44</v>
      </c>
      <c r="F139">
        <v>1.18</v>
      </c>
    </row>
    <row r="140" spans="1:6" x14ac:dyDescent="0.25">
      <c r="B140" t="s">
        <v>433</v>
      </c>
      <c r="C140" t="s">
        <v>86</v>
      </c>
      <c r="D140" t="s">
        <v>1</v>
      </c>
      <c r="E140">
        <v>62</v>
      </c>
      <c r="F140">
        <v>4.53</v>
      </c>
    </row>
    <row r="141" spans="1:6" x14ac:dyDescent="0.25">
      <c r="B141" t="s">
        <v>266</v>
      </c>
      <c r="C141" t="s">
        <v>86</v>
      </c>
      <c r="D141" t="s">
        <v>1</v>
      </c>
      <c r="E141">
        <v>36</v>
      </c>
      <c r="F141">
        <v>0.99</v>
      </c>
    </row>
    <row r="142" spans="1:6" x14ac:dyDescent="0.25">
      <c r="B142" t="s">
        <v>434</v>
      </c>
      <c r="C142" t="s">
        <v>86</v>
      </c>
      <c r="D142" t="s">
        <v>1</v>
      </c>
      <c r="E142">
        <v>69</v>
      </c>
      <c r="F142">
        <v>6.11</v>
      </c>
    </row>
    <row r="143" spans="1:6" x14ac:dyDescent="0.25">
      <c r="A143" s="17">
        <v>46087</v>
      </c>
      <c r="B143" t="s">
        <v>210</v>
      </c>
      <c r="C143" t="s">
        <v>86</v>
      </c>
      <c r="D143" t="s">
        <v>3</v>
      </c>
      <c r="E143">
        <v>51</v>
      </c>
      <c r="F143">
        <v>1.83</v>
      </c>
    </row>
    <row r="144" spans="1:6" x14ac:dyDescent="0.25">
      <c r="A144" s="17">
        <v>46088</v>
      </c>
      <c r="B144" t="s">
        <v>430</v>
      </c>
      <c r="C144" t="s">
        <v>86</v>
      </c>
      <c r="D144" t="s">
        <v>3</v>
      </c>
      <c r="E144">
        <v>52</v>
      </c>
      <c r="F144">
        <v>1.94</v>
      </c>
    </row>
    <row r="145" spans="1:6" x14ac:dyDescent="0.25">
      <c r="A145" s="17">
        <v>46088</v>
      </c>
      <c r="B145" t="s">
        <v>442</v>
      </c>
      <c r="C145" t="s">
        <v>63</v>
      </c>
      <c r="D145" t="s">
        <v>15</v>
      </c>
      <c r="F145">
        <v>1.26</v>
      </c>
    </row>
    <row r="146" spans="1:6" x14ac:dyDescent="0.25">
      <c r="A146" s="17">
        <v>46088</v>
      </c>
      <c r="B146" t="s">
        <v>210</v>
      </c>
      <c r="C146" t="s">
        <v>86</v>
      </c>
      <c r="D146" t="s">
        <v>3</v>
      </c>
      <c r="E146">
        <v>53.5</v>
      </c>
      <c r="F146">
        <v>2.11</v>
      </c>
    </row>
    <row r="147" spans="1:6" x14ac:dyDescent="0.25">
      <c r="A147" s="17">
        <v>46089</v>
      </c>
      <c r="B147" t="s">
        <v>414</v>
      </c>
      <c r="C147" t="s">
        <v>86</v>
      </c>
      <c r="D147" t="s">
        <v>3</v>
      </c>
      <c r="E147">
        <v>50.5</v>
      </c>
      <c r="F147">
        <v>1.78</v>
      </c>
    </row>
    <row r="148" spans="1:6" x14ac:dyDescent="0.25">
      <c r="A148" s="17">
        <v>46091</v>
      </c>
      <c r="B148" t="s">
        <v>143</v>
      </c>
      <c r="C148" t="s">
        <v>83</v>
      </c>
      <c r="D148" t="s">
        <v>1</v>
      </c>
      <c r="E148">
        <v>49</v>
      </c>
      <c r="F148">
        <v>2.35</v>
      </c>
    </row>
    <row r="149" spans="1:6" x14ac:dyDescent="0.25">
      <c r="A149" s="17">
        <v>46091</v>
      </c>
      <c r="B149" t="s">
        <v>443</v>
      </c>
      <c r="C149" t="s">
        <v>86</v>
      </c>
      <c r="D149" t="s">
        <v>3</v>
      </c>
      <c r="E149">
        <v>50</v>
      </c>
      <c r="F149">
        <v>1.73</v>
      </c>
    </row>
    <row r="150" spans="1:6" x14ac:dyDescent="0.25">
      <c r="A150" s="17">
        <v>46093</v>
      </c>
      <c r="B150" t="s">
        <v>444</v>
      </c>
      <c r="C150" t="s">
        <v>86</v>
      </c>
      <c r="D150" t="s">
        <v>4</v>
      </c>
      <c r="E150">
        <v>58</v>
      </c>
      <c r="F150">
        <v>4.05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2026-03-17T04:32:19Z</dcterms:modified>
</cp:coreProperties>
</file>